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30720" windowHeight="12936"/>
  </bookViews>
  <sheets>
    <sheet name="Výpočet" sheetId="1" r:id="rId1"/>
    <sheet name="HICP" sheetId="3" r:id="rId2"/>
    <sheet name="D" sheetId="6" r:id="rId3"/>
    <sheet name="CMI" sheetId="7" r:id="rId4"/>
    <sheet name="Kvartály" sheetId="2" r:id="rId5"/>
  </sheets>
  <definedNames>
    <definedName name="Kvartaly">Kvartály!$A$2:$A$37</definedName>
    <definedName name="Kvartaly1">Kvartály!$A$1:$A$37</definedName>
    <definedName name="_xlnm.Print_Area" localSheetId="2">D!$A$1:$I$52</definedName>
    <definedName name="_xlnm.Print_Area" localSheetId="1">HICP!$A$1:$I$52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6" l="1"/>
  <c r="I21" i="3"/>
  <c r="B11" i="1" l="1"/>
  <c r="B10" i="1"/>
  <c r="I18" i="6" l="1"/>
  <c r="I19" i="3"/>
  <c r="B8" i="7" l="1"/>
  <c r="B8" i="6"/>
  <c r="I30" i="3" l="1"/>
  <c r="I29" i="3"/>
  <c r="I28" i="3"/>
  <c r="I27" i="3"/>
  <c r="I26" i="3"/>
  <c r="I25" i="3"/>
  <c r="I24" i="3"/>
  <c r="I23" i="3"/>
  <c r="I22" i="3"/>
  <c r="I20" i="3"/>
  <c r="I18" i="3"/>
  <c r="I17" i="3"/>
  <c r="I16" i="3"/>
  <c r="I15" i="3"/>
  <c r="I14" i="3"/>
  <c r="I13" i="3"/>
  <c r="I12" i="3"/>
  <c r="I11" i="3"/>
  <c r="I30" i="6"/>
  <c r="I29" i="6"/>
  <c r="I28" i="6"/>
  <c r="I27" i="6"/>
  <c r="I26" i="6"/>
  <c r="I25" i="6"/>
  <c r="I24" i="6"/>
  <c r="I23" i="6"/>
  <c r="I22" i="6"/>
  <c r="I20" i="6"/>
  <c r="I19" i="6"/>
  <c r="I17" i="6"/>
  <c r="I16" i="6"/>
  <c r="I15" i="6"/>
  <c r="I14" i="6"/>
  <c r="I13" i="6"/>
  <c r="I11" i="6"/>
  <c r="I12" i="6"/>
  <c r="B21" i="1" l="1"/>
  <c r="B20" i="1"/>
  <c r="B16" i="1"/>
  <c r="B15" i="1"/>
  <c r="B22" i="1" l="1"/>
  <c r="B23" i="1" s="1"/>
  <c r="B17" i="1"/>
  <c r="B18" i="1" s="1"/>
  <c r="B12" i="1" l="1"/>
  <c r="B13" i="1" s="1"/>
  <c r="B26" i="1" s="1"/>
  <c r="B33" i="1" s="1"/>
  <c r="B35" i="1" s="1"/>
</calcChain>
</file>

<file path=xl/sharedStrings.xml><?xml version="1.0" encoding="utf-8"?>
<sst xmlns="http://schemas.openxmlformats.org/spreadsheetml/2006/main" count="577" uniqueCount="102">
  <si>
    <t>2. kvartál 2022</t>
  </si>
  <si>
    <t>1. kvartál 2022</t>
  </si>
  <si>
    <t>3. kvartál 2022</t>
  </si>
  <si>
    <t>4. kvartál 2022</t>
  </si>
  <si>
    <t>1. kvartál 2023</t>
  </si>
  <si>
    <t>2. kvartál 2023</t>
  </si>
  <si>
    <t>3. kvartál 2023</t>
  </si>
  <si>
    <t>4. kvartál 2023</t>
  </si>
  <si>
    <t>1. kvartál 2024</t>
  </si>
  <si>
    <t>2. kvartál 2024</t>
  </si>
  <si>
    <t>3. kvartál 2024</t>
  </si>
  <si>
    <t>4. kvartál 2024</t>
  </si>
  <si>
    <t>1. kvartál 2025</t>
  </si>
  <si>
    <t>2. kvartál 2025</t>
  </si>
  <si>
    <t>3. kvartál 2025</t>
  </si>
  <si>
    <t>4. kvartál 2025</t>
  </si>
  <si>
    <t>1. kvartál 2026</t>
  </si>
  <si>
    <t>2. kvartál 2026</t>
  </si>
  <si>
    <t>3. kvartál 2026</t>
  </si>
  <si>
    <t>4. kvartál 2026</t>
  </si>
  <si>
    <t>1. kvartál 2027</t>
  </si>
  <si>
    <t>2. kvartál 2027</t>
  </si>
  <si>
    <t>3. kvartál 2027</t>
  </si>
  <si>
    <t>4. kvartál 2027</t>
  </si>
  <si>
    <t>1. kvartál 2028</t>
  </si>
  <si>
    <t>2. kvartál 2028</t>
  </si>
  <si>
    <t>3. kvartál 2028</t>
  </si>
  <si>
    <t>4. kvartál 2028</t>
  </si>
  <si>
    <t>1. kvartál 2029</t>
  </si>
  <si>
    <t>2. kvartál 2029</t>
  </si>
  <si>
    <t>3. kvartál 2029</t>
  </si>
  <si>
    <t>4. kvartál 2029</t>
  </si>
  <si>
    <t>1. kvartál 2030</t>
  </si>
  <si>
    <t>2. kvartál 2030</t>
  </si>
  <si>
    <t>3. kvartál 2030</t>
  </si>
  <si>
    <t>4. kvartál 2030</t>
  </si>
  <si>
    <t>Kvartál</t>
  </si>
  <si>
    <t>Výpočet indexácie na základe MP MDV SR č. 19/2022</t>
  </si>
  <si>
    <t>Harmonizované indexy spotrebiteľských cien (priemer roka 2015=100) - mesačne [sp0017ms]</t>
  </si>
  <si>
    <t>http://datacube.statistics.sk/#!/view/sk/VBD_INTERN/sp0017ms/v_sp0017ms_00_00_00_sk</t>
  </si>
  <si>
    <t>DATAcube, Štatistický úrad SR</t>
  </si>
  <si>
    <t>CUBE</t>
  </si>
  <si>
    <t>VBD_INTERN:sp0017ms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</si>
  <si>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</si>
  <si>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</si>
  <si>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</si>
  <si>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</si>
  <si>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</si>
  <si>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</si>
  <si>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</si>
  <si>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</si>
  <si>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</si>
  <si>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</si>
  <si>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</si>
  <si>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</si>
  <si>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 - 12.</t>
  </si>
  <si>
    <t>Q1</t>
  </si>
  <si>
    <t>Q2</t>
  </si>
  <si>
    <t>Q3</t>
  </si>
  <si>
    <t>Q4</t>
  </si>
  <si>
    <t>Q1-Q4</t>
  </si>
  <si>
    <t>Rok</t>
  </si>
  <si>
    <t>Mesiac</t>
  </si>
  <si>
    <t>Dátum aktualizácie:</t>
  </si>
  <si>
    <t>HICP - Spotrebiteľské ceny úhrnom - MESAČNE</t>
  </si>
  <si>
    <t>HICP - Spotrebiteľské ceny úhrnom - KVARTÁLNE</t>
  </si>
  <si>
    <t>CMI t / CMI t0</t>
  </si>
  <si>
    <t>CMI t0</t>
  </si>
  <si>
    <t>CMI t</t>
  </si>
  <si>
    <t>D t</t>
  </si>
  <si>
    <t>D t0</t>
  </si>
  <si>
    <t>D t / D t0</t>
  </si>
  <si>
    <t>HICP t</t>
  </si>
  <si>
    <t>HICP t0</t>
  </si>
  <si>
    <t>HICP t / HICP t0</t>
  </si>
  <si>
    <t>0,08 * ( D t / D t0 )</t>
  </si>
  <si>
    <t>0,20 * ( HICP t / HICP t0 )</t>
  </si>
  <si>
    <t>0,62 * ( CMI t / CMI t0 )</t>
  </si>
  <si>
    <t>P t</t>
  </si>
  <si>
    <t>Fix</t>
  </si>
  <si>
    <t xml:space="preserve"> ---&gt; Pevný koeficient 10 %</t>
  </si>
  <si>
    <t xml:space="preserve"> ---&gt; Výpočet pre ukazovateľ Harmonizované indexy spotrebiteľských cien</t>
  </si>
  <si>
    <t xml:space="preserve"> ---&gt; Výpočet pre ukazovateľ Priemerné ceny pohonných látok v SR (Motorová nafta)</t>
  </si>
  <si>
    <r>
      <t>Rozhodujúce obdobie (označené ako obdobie „</t>
    </r>
    <r>
      <rPr>
        <b/>
        <sz val="11"/>
        <color theme="1"/>
        <rFont val="Arial"/>
        <family val="2"/>
        <charset val="238"/>
      </rPr>
      <t>t</t>
    </r>
    <r>
      <rPr>
        <sz val="11"/>
        <color theme="1"/>
        <rFont val="Arial"/>
        <family val="2"/>
        <charset val="238"/>
      </rPr>
      <t>“), je obdobie (kvartál), za ktoré si zhotoviteľ stavby uplatňuje indexáciu</t>
    </r>
  </si>
  <si>
    <r>
      <t>Referenčné obdobie (označené ako obdobie „</t>
    </r>
    <r>
      <rPr>
        <b/>
        <sz val="11"/>
        <color theme="1"/>
        <rFont val="Arial"/>
        <family val="2"/>
        <charset val="238"/>
      </rPr>
      <t>t0</t>
    </r>
    <r>
      <rPr>
        <sz val="11"/>
        <color theme="1"/>
        <rFont val="Arial"/>
        <family val="2"/>
        <charset val="238"/>
      </rPr>
      <t>“) je kvartál, do ktorého spadá kalendárny deň, v ktorý uplynula lehota na predkladanie ponúk do súťaže na zhotovenie stavby</t>
    </r>
  </si>
  <si>
    <t xml:space="preserve"> ---&gt; Výsledný násobiteľ úpravy (koeficient zmeny), ktorý bude použitý pre odhadnutú zmluvnú hodnotu vykonanú za obdobie „t“, pričom týmto obdobím je kvartál. Hodnota násobiteľa úpravy sa zaokrúhľuje matematicky na 3 desatinné miesta</t>
  </si>
  <si>
    <t>Priemerné ceny pohonných látok v SR - mesačne [sp0202ms]</t>
  </si>
  <si>
    <t>http://datacube.statistics.sk/#!/view/sk/VBD_INTERN/sp0202ms/v_sp0202ms_00_00_00_sk</t>
  </si>
  <si>
    <t>Zdroj údajov:</t>
  </si>
  <si>
    <t>VBD_INTERN:sp0202ms</t>
  </si>
  <si>
    <t>D - Motorová nafta - MESAČNE</t>
  </si>
  <si>
    <t>D - Motorová nafta - KVARTÁLNE</t>
  </si>
  <si>
    <t>CMI - Indexy stavebných materiálov (výrobné ceny) - KVARTÁLNE</t>
  </si>
  <si>
    <t xml:space="preserve"> ---&gt; Výpočet pre ukazovateľ Indexy stavebných materiálov (výrobné ceny)</t>
  </si>
  <si>
    <t>Hodnota indexácie:</t>
  </si>
  <si>
    <t>Indexovaná zmluvná hodnota:</t>
  </si>
  <si>
    <t>Pôvodná zmluvná hodnota:</t>
  </si>
  <si>
    <t>Zaokrúhlenie na 3 desatinné miesta</t>
  </si>
  <si>
    <t>https://datacube.statistics.sk/#!/view/sk/VBD_SK_WIN/sp1010qs/v_sp1010qs_00_00_00_sk</t>
  </si>
  <si>
    <t>priemer roka 2021 = 100</t>
  </si>
  <si>
    <t>VBD_SLOVSTAT:sp1010qs</t>
  </si>
  <si>
    <t>Indexy cien stavebných prác a materiálov (2021=100) - štvrťročne [sp1010qs]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</si>
</sst>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41B]mmmm\ yyyy;@"/>
    <numFmt numFmtId="166" formatCode="#,##0.000"/>
    <numFmt numFmtId="167" formatCode="#,##0.00\ [$EUR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0"/>
      <color theme="10"/>
      <name val="Arial"/>
      <family val="2"/>
    </font>
    <font>
      <b/>
      <sz val="13"/>
      <color theme="1"/>
      <name val="Arial"/>
      <family val="2"/>
      <charset val="238"/>
    </font>
    <font>
      <sz val="11"/>
      <name val="Arial"/>
      <family val="2"/>
      <charset val="238"/>
    </font>
    <font>
      <sz val="15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B62"/>
        <bgColor indexed="64"/>
      </patternFill>
    </fill>
    <fill>
      <patternFill patternType="solid">
        <fgColor rgb="FFE4FAF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vertical="center"/>
    </xf>
    <xf numFmtId="0" fontId="2" fillId="3" borderId="4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/>
    </xf>
    <xf numFmtId="164" fontId="5" fillId="0" borderId="7" xfId="0" applyNumberFormat="1" applyFont="1" applyFill="1" applyBorder="1" applyAlignment="1" applyProtection="1">
      <alignment horizontal="right" vertical="center"/>
    </xf>
    <xf numFmtId="164" fontId="5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2" fontId="6" fillId="4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66" fontId="1" fillId="0" borderId="0" xfId="0" applyNumberFormat="1" applyFont="1" applyAlignment="1">
      <alignment horizontal="right" vertical="center"/>
    </xf>
    <xf numFmtId="166" fontId="4" fillId="5" borderId="0" xfId="0" applyNumberFormat="1" applyFont="1" applyFill="1" applyAlignment="1">
      <alignment horizontal="right" vertical="center"/>
    </xf>
    <xf numFmtId="166" fontId="1" fillId="0" borderId="4" xfId="0" applyNumberFormat="1" applyFont="1" applyBorder="1" applyAlignment="1">
      <alignment horizontal="right" vertical="center"/>
    </xf>
    <xf numFmtId="166" fontId="6" fillId="4" borderId="0" xfId="0" applyNumberFormat="1" applyFont="1" applyFill="1" applyAlignment="1">
      <alignment horizontal="right" vertical="center"/>
    </xf>
    <xf numFmtId="0" fontId="3" fillId="0" borderId="0" xfId="1" applyAlignment="1">
      <alignment vertical="center"/>
    </xf>
    <xf numFmtId="167" fontId="1" fillId="6" borderId="0" xfId="0" applyNumberFormat="1" applyFont="1" applyFill="1" applyAlignment="1">
      <alignment horizontal="right" vertical="center"/>
    </xf>
    <xf numFmtId="167" fontId="9" fillId="6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165" fontId="8" fillId="6" borderId="0" xfId="0" applyNumberFormat="1" applyFont="1" applyFill="1" applyAlignment="1">
      <alignment horizontal="center" vertical="center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Light16"/>
  <colors>
    <mruColors>
      <color rgb="FF0B5B62"/>
      <color rgb="FFE4FAFC"/>
      <color rgb="FFC4F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</xdr:row>
          <xdr:rowOff>22860</xdr:rowOff>
        </xdr:from>
        <xdr:to>
          <xdr:col>2</xdr:col>
          <xdr:colOff>22860</xdr:colOff>
          <xdr:row>2</xdr:row>
          <xdr:rowOff>350520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</xdr:row>
          <xdr:rowOff>22860</xdr:rowOff>
        </xdr:from>
        <xdr:to>
          <xdr:col>1</xdr:col>
          <xdr:colOff>1737360</xdr:colOff>
          <xdr:row>4</xdr:row>
          <xdr:rowOff>365760</xdr:rowOff>
        </xdr:to>
        <xdr:sp macro="" textlink="">
          <xdr:nvSpPr>
            <xdr:cNvPr id="2050" name="Combo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190500</xdr:colOff>
      <xdr:row>2</xdr:row>
      <xdr:rowOff>123825</xdr:rowOff>
    </xdr:from>
    <xdr:to>
      <xdr:col>12</xdr:col>
      <xdr:colOff>323850</xdr:colOff>
      <xdr:row>2</xdr:row>
      <xdr:rowOff>628650</xdr:rowOff>
    </xdr:to>
    <xdr:pic>
      <xdr:nvPicPr>
        <xdr:cNvPr id="7" name="Obrázo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590550"/>
          <a:ext cx="50101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atacube.statistics.s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tacube.statistics.s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cube.statistics.sk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2:M35"/>
  <sheetViews>
    <sheetView tabSelected="1" zoomScaleNormal="100" workbookViewId="0">
      <selection activeCell="C3" sqref="C3"/>
    </sheetView>
  </sheetViews>
  <sheetFormatPr defaultColWidth="9.109375" defaultRowHeight="13.8" x14ac:dyDescent="0.3"/>
  <cols>
    <col min="1" max="1" width="56.33203125" style="2" customWidth="1"/>
    <col min="2" max="2" width="25.88671875" style="2" customWidth="1"/>
    <col min="3" max="16384" width="9.109375" style="2"/>
  </cols>
  <sheetData>
    <row r="2" spans="1:13" ht="22.5" customHeight="1" thickBot="1" x14ac:dyDescent="0.35">
      <c r="E2" s="38" t="s">
        <v>37</v>
      </c>
      <c r="F2" s="38"/>
      <c r="G2" s="38"/>
      <c r="H2" s="38"/>
      <c r="I2" s="38"/>
      <c r="J2" s="38"/>
      <c r="K2" s="38"/>
      <c r="L2" s="38"/>
      <c r="M2" s="38"/>
    </row>
    <row r="3" spans="1:13" ht="58.5" customHeight="1" thickBot="1" x14ac:dyDescent="0.35">
      <c r="A3" s="27" t="s">
        <v>84</v>
      </c>
      <c r="B3" s="28" t="s">
        <v>1</v>
      </c>
      <c r="E3" s="24"/>
      <c r="F3" s="25"/>
      <c r="G3" s="25"/>
      <c r="H3" s="25"/>
      <c r="I3" s="25"/>
      <c r="J3" s="25"/>
      <c r="K3" s="25"/>
      <c r="L3" s="25"/>
      <c r="M3" s="26"/>
    </row>
    <row r="4" spans="1:13" ht="22.5" customHeight="1" x14ac:dyDescent="0.3">
      <c r="E4" s="21"/>
      <c r="F4" s="22"/>
      <c r="G4" s="23"/>
      <c r="H4" s="21"/>
      <c r="I4" s="21"/>
      <c r="J4" s="21"/>
      <c r="K4" s="21"/>
      <c r="L4" s="21"/>
      <c r="M4" s="21"/>
    </row>
    <row r="5" spans="1:13" ht="58.5" customHeight="1" x14ac:dyDescent="0.3">
      <c r="A5" s="27" t="s">
        <v>83</v>
      </c>
      <c r="B5" s="28" t="s">
        <v>11</v>
      </c>
      <c r="E5" s="21"/>
      <c r="F5" s="21"/>
      <c r="G5" s="21"/>
      <c r="H5" s="21"/>
      <c r="I5" s="21"/>
      <c r="J5" s="21"/>
      <c r="K5" s="21"/>
      <c r="L5" s="21"/>
      <c r="M5" s="21"/>
    </row>
    <row r="6" spans="1:13" ht="22.5" customHeight="1" x14ac:dyDescent="0.3">
      <c r="B6" s="29"/>
    </row>
    <row r="7" spans="1:13" x14ac:dyDescent="0.3">
      <c r="B7" s="29"/>
    </row>
    <row r="8" spans="1:13" ht="16.8" x14ac:dyDescent="0.3">
      <c r="A8" s="2" t="s">
        <v>79</v>
      </c>
      <c r="B8" s="30">
        <v>0.1</v>
      </c>
      <c r="D8" s="2" t="s">
        <v>80</v>
      </c>
    </row>
    <row r="9" spans="1:13" x14ac:dyDescent="0.3">
      <c r="B9" s="29"/>
    </row>
    <row r="10" spans="1:13" x14ac:dyDescent="0.25">
      <c r="A10" s="2" t="s">
        <v>72</v>
      </c>
      <c r="B10" s="29">
        <f>VLOOKUP($B$5,HICP!$H$11:$I$46,2,FALSE)</f>
        <v>144.827</v>
      </c>
      <c r="H10" s="1"/>
    </row>
    <row r="11" spans="1:13" x14ac:dyDescent="0.3">
      <c r="A11" s="8" t="s">
        <v>73</v>
      </c>
      <c r="B11" s="31">
        <f>VLOOKUP($B$3,HICP!$H$11:$I$46,2,FALSE)</f>
        <v>118.72</v>
      </c>
    </row>
    <row r="12" spans="1:13" x14ac:dyDescent="0.3">
      <c r="A12" s="2" t="s">
        <v>74</v>
      </c>
      <c r="B12" s="29">
        <f>ROUND(B10/B11,3)</f>
        <v>1.22</v>
      </c>
    </row>
    <row r="13" spans="1:13" ht="16.8" x14ac:dyDescent="0.3">
      <c r="A13" s="2" t="s">
        <v>76</v>
      </c>
      <c r="B13" s="30">
        <f>B12*0.2</f>
        <v>0.24399999999999999</v>
      </c>
      <c r="D13" s="2" t="s">
        <v>81</v>
      </c>
    </row>
    <row r="14" spans="1:13" x14ac:dyDescent="0.3">
      <c r="B14" s="29"/>
      <c r="E14" s="2" t="s">
        <v>97</v>
      </c>
    </row>
    <row r="15" spans="1:13" x14ac:dyDescent="0.25">
      <c r="A15" s="1" t="s">
        <v>69</v>
      </c>
      <c r="B15" s="29">
        <f>VLOOKUP($B$5,D!$H$11:$I$46,2,FALSE)</f>
        <v>1.4450000000000001</v>
      </c>
    </row>
    <row r="16" spans="1:13" x14ac:dyDescent="0.3">
      <c r="A16" s="8" t="s">
        <v>70</v>
      </c>
      <c r="B16" s="31">
        <f>VLOOKUP($B$3,D!$H$11:$I$46,2,FALSE)</f>
        <v>1.4830000000000001</v>
      </c>
    </row>
    <row r="17" spans="1:12" x14ac:dyDescent="0.3">
      <c r="A17" s="2" t="s">
        <v>71</v>
      </c>
      <c r="B17" s="29">
        <f>ROUND(B15/B16,3)</f>
        <v>0.97399999999999998</v>
      </c>
    </row>
    <row r="18" spans="1:12" ht="16.8" x14ac:dyDescent="0.3">
      <c r="A18" s="2" t="s">
        <v>75</v>
      </c>
      <c r="B18" s="30">
        <f>B17*0.08</f>
        <v>7.7920000000000003E-2</v>
      </c>
      <c r="D18" s="2" t="s">
        <v>82</v>
      </c>
    </row>
    <row r="19" spans="1:12" x14ac:dyDescent="0.3">
      <c r="B19" s="29"/>
      <c r="E19" s="2" t="s">
        <v>97</v>
      </c>
    </row>
    <row r="20" spans="1:12" x14ac:dyDescent="0.3">
      <c r="A20" s="2" t="s">
        <v>68</v>
      </c>
      <c r="B20" s="29">
        <f>VLOOKUP($B$5,CMI!$A$12:$B$47,2,FALSE)</f>
        <v>126.7</v>
      </c>
    </row>
    <row r="21" spans="1:12" x14ac:dyDescent="0.3">
      <c r="A21" s="8" t="s">
        <v>67</v>
      </c>
      <c r="B21" s="31">
        <f>VLOOKUP($B$3,CMI!$A$12:$B$47,2,FALSE)</f>
        <v>115.1</v>
      </c>
    </row>
    <row r="22" spans="1:12" x14ac:dyDescent="0.3">
      <c r="A22" s="2" t="s">
        <v>66</v>
      </c>
      <c r="B22" s="29">
        <f>ROUND(B20/B21,3)</f>
        <v>1.101</v>
      </c>
    </row>
    <row r="23" spans="1:12" ht="16.8" x14ac:dyDescent="0.3">
      <c r="A23" s="2" t="s">
        <v>77</v>
      </c>
      <c r="B23" s="30">
        <f>B22*0.62</f>
        <v>0.68262</v>
      </c>
      <c r="D23" s="2" t="s">
        <v>93</v>
      </c>
    </row>
    <row r="24" spans="1:12" x14ac:dyDescent="0.3">
      <c r="B24" s="29"/>
      <c r="E24" s="2" t="s">
        <v>97</v>
      </c>
    </row>
    <row r="25" spans="1:12" x14ac:dyDescent="0.3">
      <c r="B25" s="29"/>
    </row>
    <row r="26" spans="1:12" ht="25.5" customHeight="1" x14ac:dyDescent="0.3">
      <c r="A26" s="20" t="s">
        <v>78</v>
      </c>
      <c r="B26" s="32">
        <f>ROUND(B8+B13+B18+B23,3)</f>
        <v>1.105</v>
      </c>
      <c r="D26" s="39" t="s">
        <v>85</v>
      </c>
      <c r="E26" s="39"/>
      <c r="F26" s="39"/>
      <c r="G26" s="39"/>
      <c r="H26" s="39"/>
      <c r="I26" s="39"/>
      <c r="J26" s="39"/>
      <c r="K26" s="39"/>
      <c r="L26" s="39"/>
    </row>
    <row r="27" spans="1:12" x14ac:dyDescent="0.3">
      <c r="B27" s="29"/>
      <c r="D27" s="39"/>
      <c r="E27" s="39"/>
      <c r="F27" s="39"/>
      <c r="G27" s="39"/>
      <c r="H27" s="39"/>
      <c r="I27" s="39"/>
      <c r="J27" s="39"/>
      <c r="K27" s="39"/>
      <c r="L27" s="39"/>
    </row>
    <row r="28" spans="1:12" x14ac:dyDescent="0.3">
      <c r="B28" s="19"/>
      <c r="D28" s="39"/>
      <c r="E28" s="39"/>
      <c r="F28" s="39"/>
      <c r="G28" s="39"/>
      <c r="H28" s="39"/>
      <c r="I28" s="39"/>
      <c r="J28" s="39"/>
      <c r="K28" s="39"/>
      <c r="L28" s="39"/>
    </row>
    <row r="29" spans="1:12" x14ac:dyDescent="0.3">
      <c r="B29" s="29"/>
    </row>
    <row r="30" spans="1:12" x14ac:dyDescent="0.3">
      <c r="B30" s="19"/>
    </row>
    <row r="31" spans="1:12" ht="29.25" customHeight="1" x14ac:dyDescent="0.3">
      <c r="A31" s="3" t="s">
        <v>96</v>
      </c>
      <c r="B31" s="34">
        <v>100000</v>
      </c>
    </row>
    <row r="32" spans="1:12" x14ac:dyDescent="0.3">
      <c r="B32" s="19"/>
    </row>
    <row r="33" spans="1:2" ht="29.25" customHeight="1" x14ac:dyDescent="0.3">
      <c r="A33" s="3" t="s">
        <v>95</v>
      </c>
      <c r="B33" s="35">
        <f>B31*B26</f>
        <v>110500</v>
      </c>
    </row>
    <row r="35" spans="1:2" ht="29.25" customHeight="1" x14ac:dyDescent="0.3">
      <c r="A35" s="3" t="s">
        <v>94</v>
      </c>
      <c r="B35" s="34">
        <f>B33-B31</f>
        <v>10500</v>
      </c>
    </row>
  </sheetData>
  <mergeCells count="2">
    <mergeCell ref="E2:M2"/>
    <mergeCell ref="D26:L28"/>
  </mergeCells>
  <pageMargins left="0.7" right="0.7" top="0.75" bottom="0.75" header="0.3" footer="0.3"/>
  <pageSetup paperSize="9" scale="71" orientation="landscape" r:id="rId1"/>
  <headerFooter>
    <oddFooter>&amp;R&amp;"Arial,Normálne"&amp;P&amp;"-,Normálne" &amp;K0B5B62l&amp;K01+000 &amp;"Arial,Normálne"&amp;N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omboBox1">
          <controlPr defaultSize="0" autoLine="0" autoPict="0" linkedCell="B3" listFillRange="Kvartaly1" r:id="rId5">
            <anchor moveWithCells="1">
              <from>
                <xdr:col>1</xdr:col>
                <xdr:colOff>7620</xdr:colOff>
                <xdr:row>2</xdr:row>
                <xdr:rowOff>22860</xdr:rowOff>
              </from>
              <to>
                <xdr:col>2</xdr:col>
                <xdr:colOff>22860</xdr:colOff>
                <xdr:row>2</xdr:row>
                <xdr:rowOff>350520</xdr:rowOff>
              </to>
            </anchor>
          </controlPr>
        </control>
      </mc:Choice>
      <mc:Fallback>
        <control shapeId="2049" r:id="rId4" name="ComboBox1"/>
      </mc:Fallback>
    </mc:AlternateContent>
    <mc:AlternateContent xmlns:mc="http://schemas.openxmlformats.org/markup-compatibility/2006">
      <mc:Choice Requires="x14">
        <control shapeId="2050" r:id="rId6" name="ComboBox2">
          <controlPr defaultSize="0" autoLine="0" linkedCell="B5" listFillRange="Kvartaly1" r:id="rId7">
            <anchor moveWithCells="1">
              <from>
                <xdr:col>1</xdr:col>
                <xdr:colOff>7620</xdr:colOff>
                <xdr:row>4</xdr:row>
                <xdr:rowOff>22860</xdr:rowOff>
              </from>
              <to>
                <xdr:col>1</xdr:col>
                <xdr:colOff>1737360</xdr:colOff>
                <xdr:row>4</xdr:row>
                <xdr:rowOff>365760</xdr:rowOff>
              </to>
            </anchor>
          </controlPr>
        </control>
      </mc:Choice>
      <mc:Fallback>
        <control shapeId="205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opLeftCell="A7" workbookViewId="0">
      <selection activeCell="B8" sqref="B8:D8"/>
    </sheetView>
  </sheetViews>
  <sheetFormatPr defaultColWidth="9.109375" defaultRowHeight="13.8" x14ac:dyDescent="0.3"/>
  <cols>
    <col min="1" max="1" width="19.5546875" style="2" customWidth="1"/>
    <col min="2" max="4" width="9.33203125" style="2" customWidth="1"/>
    <col min="5" max="5" width="18.6640625" style="2" customWidth="1"/>
    <col min="6" max="7" width="9" style="2" customWidth="1"/>
    <col min="8" max="8" width="14.5546875" style="2" bestFit="1" customWidth="1"/>
    <col min="9" max="9" width="18.6640625" style="2" customWidth="1"/>
    <col min="10" max="144" width="9" style="2" customWidth="1"/>
    <col min="145" max="16384" width="9.109375" style="2"/>
  </cols>
  <sheetData>
    <row r="1" spans="1:9" ht="16.8" x14ac:dyDescent="0.3">
      <c r="A1" s="12" t="s">
        <v>38</v>
      </c>
    </row>
    <row r="2" spans="1:9" x14ac:dyDescent="0.3">
      <c r="A2" s="3"/>
    </row>
    <row r="3" spans="1:9" x14ac:dyDescent="0.3">
      <c r="A3" s="33" t="s">
        <v>39</v>
      </c>
    </row>
    <row r="5" spans="1:9" x14ac:dyDescent="0.3">
      <c r="A5" s="2" t="s">
        <v>88</v>
      </c>
      <c r="B5" s="2" t="s">
        <v>40</v>
      </c>
    </row>
    <row r="6" spans="1:9" x14ac:dyDescent="0.3">
      <c r="A6" s="4" t="s">
        <v>41</v>
      </c>
      <c r="B6" s="4" t="s">
        <v>42</v>
      </c>
    </row>
    <row r="8" spans="1:9" ht="14.4" x14ac:dyDescent="0.3">
      <c r="A8" s="2" t="s">
        <v>63</v>
      </c>
      <c r="B8" s="43">
        <v>45712</v>
      </c>
      <c r="C8" s="43"/>
      <c r="D8" s="43"/>
      <c r="I8" s="19" t="s">
        <v>97</v>
      </c>
    </row>
    <row r="10" spans="1:9" ht="55.8" thickBot="1" x14ac:dyDescent="0.35">
      <c r="B10" s="13" t="s">
        <v>61</v>
      </c>
      <c r="C10" s="11" t="s">
        <v>36</v>
      </c>
      <c r="D10" s="10" t="s">
        <v>62</v>
      </c>
      <c r="E10" s="15" t="s">
        <v>64</v>
      </c>
      <c r="H10" s="2" t="s">
        <v>36</v>
      </c>
      <c r="I10" s="9" t="s">
        <v>65</v>
      </c>
    </row>
    <row r="11" spans="1:9" x14ac:dyDescent="0.3">
      <c r="B11" s="6">
        <v>2020</v>
      </c>
      <c r="C11" s="40" t="s">
        <v>56</v>
      </c>
      <c r="D11" s="5" t="s">
        <v>43</v>
      </c>
      <c r="E11" s="16">
        <v>108.23</v>
      </c>
      <c r="H11" s="2" t="s">
        <v>1</v>
      </c>
      <c r="I11" s="7">
        <f>ROUND(AVERAGE(E37:E39),3)</f>
        <v>118.72</v>
      </c>
    </row>
    <row r="12" spans="1:9" x14ac:dyDescent="0.3">
      <c r="B12" s="6">
        <v>2020</v>
      </c>
      <c r="C12" s="41"/>
      <c r="D12" s="5" t="s">
        <v>44</v>
      </c>
      <c r="E12" s="17">
        <v>108.37</v>
      </c>
      <c r="H12" s="2" t="s">
        <v>0</v>
      </c>
      <c r="I12" s="7">
        <f>ROUND(AVERAGE(E40:E42),3)</f>
        <v>123.697</v>
      </c>
    </row>
    <row r="13" spans="1:9" ht="14.4" thickBot="1" x14ac:dyDescent="0.35">
      <c r="B13" s="6">
        <v>2020</v>
      </c>
      <c r="C13" s="42"/>
      <c r="D13" s="5" t="s">
        <v>45</v>
      </c>
      <c r="E13" s="18">
        <v>108.34</v>
      </c>
      <c r="H13" s="2" t="s">
        <v>2</v>
      </c>
      <c r="I13" s="7">
        <f>ROUND(AVERAGE(E43:E45),3)</f>
        <v>127.03700000000001</v>
      </c>
    </row>
    <row r="14" spans="1:9" x14ac:dyDescent="0.3">
      <c r="B14" s="6">
        <v>2020</v>
      </c>
      <c r="C14" s="40" t="s">
        <v>57</v>
      </c>
      <c r="D14" s="5" t="s">
        <v>46</v>
      </c>
      <c r="E14" s="16">
        <v>108.26</v>
      </c>
      <c r="H14" s="2" t="s">
        <v>3</v>
      </c>
      <c r="I14" s="7">
        <f>ROUND(AVERAGE(E46:E48),3)</f>
        <v>130.74700000000001</v>
      </c>
    </row>
    <row r="15" spans="1:9" x14ac:dyDescent="0.3">
      <c r="B15" s="6">
        <v>2020</v>
      </c>
      <c r="C15" s="41"/>
      <c r="D15" s="5" t="s">
        <v>47</v>
      </c>
      <c r="E15" s="17">
        <v>108.58</v>
      </c>
      <c r="H15" s="2" t="s">
        <v>4</v>
      </c>
      <c r="I15" s="7">
        <f>ROUND(AVERAGE(E50:E52),3)</f>
        <v>136.65</v>
      </c>
    </row>
    <row r="16" spans="1:9" ht="14.4" thickBot="1" x14ac:dyDescent="0.35">
      <c r="B16" s="6">
        <v>2020</v>
      </c>
      <c r="C16" s="42"/>
      <c r="D16" s="5" t="s">
        <v>48</v>
      </c>
      <c r="E16" s="17">
        <v>108.46</v>
      </c>
      <c r="H16" s="2" t="s">
        <v>5</v>
      </c>
      <c r="I16" s="7">
        <f>ROUND(AVERAGE(E53:E55),3)</f>
        <v>139.20699999999999</v>
      </c>
    </row>
    <row r="17" spans="2:9" x14ac:dyDescent="0.3">
      <c r="B17" s="6">
        <v>2020</v>
      </c>
      <c r="C17" s="40" t="s">
        <v>58</v>
      </c>
      <c r="D17" s="5" t="s">
        <v>49</v>
      </c>
      <c r="E17" s="16">
        <v>108.54</v>
      </c>
      <c r="H17" s="2" t="s">
        <v>6</v>
      </c>
      <c r="I17" s="7">
        <f>ROUND(AVERAGE(E56:E58),3)</f>
        <v>139.28700000000001</v>
      </c>
    </row>
    <row r="18" spans="2:9" x14ac:dyDescent="0.3">
      <c r="B18" s="6">
        <v>2020</v>
      </c>
      <c r="C18" s="41"/>
      <c r="D18" s="5" t="s">
        <v>50</v>
      </c>
      <c r="E18" s="17">
        <v>108.41</v>
      </c>
      <c r="H18" s="2" t="s">
        <v>7</v>
      </c>
      <c r="I18" s="7">
        <f>ROUND(AVERAGE(E59:E61),3)</f>
        <v>139.99700000000001</v>
      </c>
    </row>
    <row r="19" spans="2:9" ht="14.4" thickBot="1" x14ac:dyDescent="0.35">
      <c r="B19" s="6">
        <v>2020</v>
      </c>
      <c r="C19" s="42"/>
      <c r="D19" s="5" t="s">
        <v>51</v>
      </c>
      <c r="E19" s="18">
        <v>108.45</v>
      </c>
      <c r="H19" s="2" t="s">
        <v>8</v>
      </c>
      <c r="I19" s="7">
        <f>ROUND(AVERAGE(E63:E65),3)</f>
        <v>141.613</v>
      </c>
    </row>
    <row r="20" spans="2:9" x14ac:dyDescent="0.3">
      <c r="B20" s="6">
        <v>2020</v>
      </c>
      <c r="C20" s="40" t="s">
        <v>59</v>
      </c>
      <c r="D20" s="5" t="s">
        <v>52</v>
      </c>
      <c r="E20" s="16">
        <v>108.61</v>
      </c>
      <c r="H20" s="2" t="s">
        <v>9</v>
      </c>
      <c r="I20" s="7">
        <f>ROUND(AVERAGE(E66:E68),3)</f>
        <v>142.68</v>
      </c>
    </row>
    <row r="21" spans="2:9" x14ac:dyDescent="0.3">
      <c r="B21" s="6">
        <v>2020</v>
      </c>
      <c r="C21" s="41"/>
      <c r="D21" s="5" t="s">
        <v>53</v>
      </c>
      <c r="E21" s="17">
        <v>108.71</v>
      </c>
      <c r="H21" s="2" t="s">
        <v>10</v>
      </c>
      <c r="I21" s="7">
        <f>ROUND(AVERAGE(E69:E71),3)</f>
        <v>143.54</v>
      </c>
    </row>
    <row r="22" spans="2:9" ht="14.4" thickBot="1" x14ac:dyDescent="0.35">
      <c r="B22" s="6">
        <v>2020</v>
      </c>
      <c r="C22" s="42"/>
      <c r="D22" s="5" t="s">
        <v>54</v>
      </c>
      <c r="E22" s="18">
        <v>108.65</v>
      </c>
      <c r="H22" s="2" t="s">
        <v>11</v>
      </c>
      <c r="I22" s="7">
        <f>ROUND(AVERAGE(E72:E74),3)</f>
        <v>144.827</v>
      </c>
    </row>
    <row r="23" spans="2:9" ht="14.4" thickBot="1" x14ac:dyDescent="0.35">
      <c r="B23" s="6">
        <v>2020</v>
      </c>
      <c r="C23" s="6" t="s">
        <v>60</v>
      </c>
      <c r="D23" s="5" t="s">
        <v>55</v>
      </c>
      <c r="E23" s="7">
        <v>108.47</v>
      </c>
      <c r="H23" s="2" t="s">
        <v>12</v>
      </c>
      <c r="I23" s="7" t="e">
        <f>ROUND(AVERAGE(E76:E78),3)</f>
        <v>#DIV/0!</v>
      </c>
    </row>
    <row r="24" spans="2:9" x14ac:dyDescent="0.3">
      <c r="B24" s="6">
        <v>2021</v>
      </c>
      <c r="C24" s="40" t="s">
        <v>56</v>
      </c>
      <c r="D24" s="5" t="s">
        <v>43</v>
      </c>
      <c r="E24" s="16">
        <v>109</v>
      </c>
      <c r="H24" s="2" t="s">
        <v>13</v>
      </c>
      <c r="I24" s="7" t="e">
        <f>ROUND(AVERAGE(E79:E81),3)</f>
        <v>#DIV/0!</v>
      </c>
    </row>
    <row r="25" spans="2:9" x14ac:dyDescent="0.3">
      <c r="B25" s="6">
        <v>2021</v>
      </c>
      <c r="C25" s="41"/>
      <c r="D25" s="5" t="s">
        <v>44</v>
      </c>
      <c r="E25" s="17">
        <v>109.31</v>
      </c>
      <c r="H25" s="2" t="s">
        <v>14</v>
      </c>
      <c r="I25" s="7" t="e">
        <f>ROUND(AVERAGE(E82:E84),3)</f>
        <v>#DIV/0!</v>
      </c>
    </row>
    <row r="26" spans="2:9" ht="14.4" thickBot="1" x14ac:dyDescent="0.35">
      <c r="B26" s="6">
        <v>2021</v>
      </c>
      <c r="C26" s="42"/>
      <c r="D26" s="5" t="s">
        <v>45</v>
      </c>
      <c r="E26" s="18">
        <v>109.93</v>
      </c>
      <c r="H26" s="2" t="s">
        <v>15</v>
      </c>
      <c r="I26" s="7" t="e">
        <f>ROUND(AVERAGE(E85:E87),3)</f>
        <v>#DIV/0!</v>
      </c>
    </row>
    <row r="27" spans="2:9" x14ac:dyDescent="0.3">
      <c r="B27" s="6">
        <v>2021</v>
      </c>
      <c r="C27" s="40" t="s">
        <v>57</v>
      </c>
      <c r="D27" s="5" t="s">
        <v>46</v>
      </c>
      <c r="E27" s="16">
        <v>110.1</v>
      </c>
      <c r="H27" s="2" t="s">
        <v>16</v>
      </c>
      <c r="I27" s="7" t="e">
        <f>ROUND(AVERAGE(E89:E91),3)</f>
        <v>#DIV/0!</v>
      </c>
    </row>
    <row r="28" spans="2:9" x14ac:dyDescent="0.3">
      <c r="B28" s="6">
        <v>2021</v>
      </c>
      <c r="C28" s="41"/>
      <c r="D28" s="5" t="s">
        <v>47</v>
      </c>
      <c r="E28" s="17">
        <v>110.78</v>
      </c>
      <c r="H28" s="2" t="s">
        <v>17</v>
      </c>
      <c r="I28" s="7" t="e">
        <f>ROUND(AVERAGE(E92:E94),3)</f>
        <v>#DIV/0!</v>
      </c>
    </row>
    <row r="29" spans="2:9" ht="14.4" thickBot="1" x14ac:dyDescent="0.35">
      <c r="B29" s="6">
        <v>2021</v>
      </c>
      <c r="C29" s="42"/>
      <c r="D29" s="5" t="s">
        <v>48</v>
      </c>
      <c r="E29" s="17">
        <v>111.19</v>
      </c>
      <c r="H29" s="2" t="s">
        <v>18</v>
      </c>
      <c r="I29" s="7" t="e">
        <f>ROUND(AVERAGE(E95:E97),3)</f>
        <v>#DIV/0!</v>
      </c>
    </row>
    <row r="30" spans="2:9" x14ac:dyDescent="0.3">
      <c r="B30" s="6">
        <v>2021</v>
      </c>
      <c r="C30" s="40" t="s">
        <v>58</v>
      </c>
      <c r="D30" s="5" t="s">
        <v>49</v>
      </c>
      <c r="E30" s="16">
        <v>111.7</v>
      </c>
      <c r="H30" s="2" t="s">
        <v>19</v>
      </c>
      <c r="I30" s="7" t="e">
        <f>ROUND(AVERAGE(E98:E100),3)</f>
        <v>#DIV/0!</v>
      </c>
    </row>
    <row r="31" spans="2:9" x14ac:dyDescent="0.3">
      <c r="B31" s="6">
        <v>2021</v>
      </c>
      <c r="C31" s="41"/>
      <c r="D31" s="5" t="s">
        <v>50</v>
      </c>
      <c r="E31" s="17">
        <v>111.97</v>
      </c>
      <c r="I31" s="7"/>
    </row>
    <row r="32" spans="2:9" ht="14.4" thickBot="1" x14ac:dyDescent="0.35">
      <c r="B32" s="6">
        <v>2021</v>
      </c>
      <c r="C32" s="42"/>
      <c r="D32" s="5" t="s">
        <v>51</v>
      </c>
      <c r="E32" s="18">
        <v>112.82</v>
      </c>
      <c r="I32" s="7"/>
    </row>
    <row r="33" spans="2:9" x14ac:dyDescent="0.3">
      <c r="B33" s="6">
        <v>2021</v>
      </c>
      <c r="C33" s="40" t="s">
        <v>59</v>
      </c>
      <c r="D33" s="5" t="s">
        <v>52</v>
      </c>
      <c r="E33" s="16">
        <v>113.4</v>
      </c>
      <c r="I33" s="7"/>
    </row>
    <row r="34" spans="2:9" x14ac:dyDescent="0.3">
      <c r="B34" s="6">
        <v>2021</v>
      </c>
      <c r="C34" s="41"/>
      <c r="D34" s="5" t="s">
        <v>53</v>
      </c>
      <c r="E34" s="17">
        <v>113.96</v>
      </c>
      <c r="I34" s="7"/>
    </row>
    <row r="35" spans="2:9" ht="14.4" thickBot="1" x14ac:dyDescent="0.35">
      <c r="B35" s="6">
        <v>2021</v>
      </c>
      <c r="C35" s="42"/>
      <c r="D35" s="5" t="s">
        <v>54</v>
      </c>
      <c r="E35" s="18">
        <v>114.15</v>
      </c>
      <c r="I35" s="7"/>
    </row>
    <row r="36" spans="2:9" ht="14.4" thickBot="1" x14ac:dyDescent="0.35">
      <c r="B36" s="6">
        <v>2021</v>
      </c>
      <c r="C36" s="6" t="s">
        <v>60</v>
      </c>
      <c r="D36" s="5" t="s">
        <v>55</v>
      </c>
      <c r="E36" s="7">
        <v>111.53</v>
      </c>
      <c r="I36" s="7"/>
    </row>
    <row r="37" spans="2:9" x14ac:dyDescent="0.3">
      <c r="B37" s="6">
        <v>2022</v>
      </c>
      <c r="C37" s="40" t="s">
        <v>56</v>
      </c>
      <c r="D37" s="5" t="s">
        <v>43</v>
      </c>
      <c r="E37" s="16">
        <v>117.37</v>
      </c>
      <c r="I37" s="7"/>
    </row>
    <row r="38" spans="2:9" x14ac:dyDescent="0.3">
      <c r="B38" s="6">
        <v>2022</v>
      </c>
      <c r="C38" s="41"/>
      <c r="D38" s="5" t="s">
        <v>44</v>
      </c>
      <c r="E38" s="17">
        <v>118.36</v>
      </c>
      <c r="I38" s="7"/>
    </row>
    <row r="39" spans="2:9" ht="14.4" thickBot="1" x14ac:dyDescent="0.35">
      <c r="B39" s="6">
        <v>2022</v>
      </c>
      <c r="C39" s="42"/>
      <c r="D39" s="5" t="s">
        <v>45</v>
      </c>
      <c r="E39" s="18">
        <v>120.43</v>
      </c>
      <c r="I39" s="7"/>
    </row>
    <row r="40" spans="2:9" x14ac:dyDescent="0.3">
      <c r="B40" s="6">
        <v>2022</v>
      </c>
      <c r="C40" s="40" t="s">
        <v>57</v>
      </c>
      <c r="D40" s="5" t="s">
        <v>46</v>
      </c>
      <c r="E40" s="16">
        <v>122.06</v>
      </c>
      <c r="I40" s="7"/>
    </row>
    <row r="41" spans="2:9" x14ac:dyDescent="0.3">
      <c r="B41" s="6">
        <v>2022</v>
      </c>
      <c r="C41" s="41"/>
      <c r="D41" s="5" t="s">
        <v>47</v>
      </c>
      <c r="E41" s="17">
        <v>123.82</v>
      </c>
      <c r="I41" s="7"/>
    </row>
    <row r="42" spans="2:9" ht="14.4" thickBot="1" x14ac:dyDescent="0.35">
      <c r="B42" s="6">
        <v>2022</v>
      </c>
      <c r="C42" s="42"/>
      <c r="D42" s="5" t="s">
        <v>48</v>
      </c>
      <c r="E42" s="17">
        <v>125.21</v>
      </c>
      <c r="I42" s="7"/>
    </row>
    <row r="43" spans="2:9" x14ac:dyDescent="0.3">
      <c r="B43" s="6">
        <v>2022</v>
      </c>
      <c r="C43" s="40" t="s">
        <v>58</v>
      </c>
      <c r="D43" s="5" t="s">
        <v>49</v>
      </c>
      <c r="E43" s="16">
        <v>126.02</v>
      </c>
      <c r="I43" s="7"/>
    </row>
    <row r="44" spans="2:9" x14ac:dyDescent="0.3">
      <c r="B44" s="6">
        <v>2022</v>
      </c>
      <c r="C44" s="41"/>
      <c r="D44" s="5" t="s">
        <v>50</v>
      </c>
      <c r="E44" s="17">
        <v>126.95</v>
      </c>
      <c r="I44" s="7"/>
    </row>
    <row r="45" spans="2:9" ht="14.4" thickBot="1" x14ac:dyDescent="0.35">
      <c r="B45" s="6">
        <v>2022</v>
      </c>
      <c r="C45" s="42"/>
      <c r="D45" s="5" t="s">
        <v>51</v>
      </c>
      <c r="E45" s="18">
        <v>128.13999999999999</v>
      </c>
      <c r="I45" s="7"/>
    </row>
    <row r="46" spans="2:9" x14ac:dyDescent="0.3">
      <c r="B46" s="6">
        <v>2022</v>
      </c>
      <c r="C46" s="40" t="s">
        <v>59</v>
      </c>
      <c r="D46" s="5" t="s">
        <v>52</v>
      </c>
      <c r="E46" s="16">
        <v>129.81</v>
      </c>
      <c r="I46" s="7"/>
    </row>
    <row r="47" spans="2:9" x14ac:dyDescent="0.3">
      <c r="B47" s="6">
        <v>2022</v>
      </c>
      <c r="C47" s="41"/>
      <c r="D47" s="5" t="s">
        <v>53</v>
      </c>
      <c r="E47" s="17">
        <v>131.12</v>
      </c>
      <c r="I47" s="7"/>
    </row>
    <row r="48" spans="2:9" ht="14.4" thickBot="1" x14ac:dyDescent="0.35">
      <c r="B48" s="6">
        <v>2022</v>
      </c>
      <c r="C48" s="42"/>
      <c r="D48" s="5" t="s">
        <v>54</v>
      </c>
      <c r="E48" s="18">
        <v>131.31</v>
      </c>
      <c r="I48" s="7"/>
    </row>
    <row r="49" spans="2:9" ht="14.4" thickBot="1" x14ac:dyDescent="0.35">
      <c r="B49" s="6">
        <v>2022</v>
      </c>
      <c r="C49" s="6" t="s">
        <v>60</v>
      </c>
      <c r="D49" s="5" t="s">
        <v>55</v>
      </c>
      <c r="E49" s="7"/>
      <c r="I49" s="7"/>
    </row>
    <row r="50" spans="2:9" x14ac:dyDescent="0.3">
      <c r="B50" s="6">
        <v>2023</v>
      </c>
      <c r="C50" s="40" t="s">
        <v>56</v>
      </c>
      <c r="D50" s="5" t="s">
        <v>43</v>
      </c>
      <c r="E50" s="16">
        <v>135.05000000000001</v>
      </c>
      <c r="I50" s="7"/>
    </row>
    <row r="51" spans="2:9" x14ac:dyDescent="0.3">
      <c r="B51" s="6">
        <v>2023</v>
      </c>
      <c r="C51" s="41"/>
      <c r="D51" s="5" t="s">
        <v>44</v>
      </c>
      <c r="E51" s="17">
        <v>136.59</v>
      </c>
      <c r="I51" s="7"/>
    </row>
    <row r="52" spans="2:9" ht="14.4" thickBot="1" x14ac:dyDescent="0.35">
      <c r="B52" s="6">
        <v>2023</v>
      </c>
      <c r="C52" s="42"/>
      <c r="D52" s="5" t="s">
        <v>45</v>
      </c>
      <c r="E52" s="18">
        <v>138.31</v>
      </c>
      <c r="I52" s="7"/>
    </row>
    <row r="53" spans="2:9" x14ac:dyDescent="0.3">
      <c r="B53" s="6">
        <v>2023</v>
      </c>
      <c r="C53" s="40" t="s">
        <v>57</v>
      </c>
      <c r="D53" s="5" t="s">
        <v>46</v>
      </c>
      <c r="E53" s="16">
        <v>139.16</v>
      </c>
      <c r="I53" s="7"/>
    </row>
    <row r="54" spans="2:9" x14ac:dyDescent="0.3">
      <c r="B54" s="6">
        <v>2023</v>
      </c>
      <c r="C54" s="41"/>
      <c r="D54" s="5" t="s">
        <v>47</v>
      </c>
      <c r="E54" s="17">
        <v>139.07</v>
      </c>
      <c r="I54" s="7"/>
    </row>
    <row r="55" spans="2:9" ht="14.4" thickBot="1" x14ac:dyDescent="0.35">
      <c r="B55" s="6">
        <v>2023</v>
      </c>
      <c r="C55" s="42"/>
      <c r="D55" s="5" t="s">
        <v>48</v>
      </c>
      <c r="E55" s="17">
        <v>139.38999999999999</v>
      </c>
      <c r="I55" s="7"/>
    </row>
    <row r="56" spans="2:9" x14ac:dyDescent="0.3">
      <c r="B56" s="6">
        <v>2023</v>
      </c>
      <c r="C56" s="40" t="s">
        <v>58</v>
      </c>
      <c r="D56" s="5" t="s">
        <v>49</v>
      </c>
      <c r="E56" s="16">
        <v>139.06</v>
      </c>
      <c r="I56" s="7"/>
    </row>
    <row r="57" spans="2:9" x14ac:dyDescent="0.3">
      <c r="B57" s="6">
        <v>2023</v>
      </c>
      <c r="C57" s="41"/>
      <c r="D57" s="5" t="s">
        <v>50</v>
      </c>
      <c r="E57" s="17">
        <v>139.18</v>
      </c>
      <c r="I57" s="7"/>
    </row>
    <row r="58" spans="2:9" ht="14.4" thickBot="1" x14ac:dyDescent="0.35">
      <c r="B58" s="6">
        <v>2023</v>
      </c>
      <c r="C58" s="42"/>
      <c r="D58" s="5" t="s">
        <v>51</v>
      </c>
      <c r="E58" s="18">
        <v>139.62</v>
      </c>
      <c r="I58" s="7"/>
    </row>
    <row r="59" spans="2:9" x14ac:dyDescent="0.3">
      <c r="B59" s="6">
        <v>2023</v>
      </c>
      <c r="C59" s="40" t="s">
        <v>59</v>
      </c>
      <c r="D59" s="5" t="s">
        <v>52</v>
      </c>
      <c r="E59" s="16">
        <v>139.88999999999999</v>
      </c>
      <c r="I59" s="7"/>
    </row>
    <row r="60" spans="2:9" x14ac:dyDescent="0.3">
      <c r="B60" s="6">
        <v>2023</v>
      </c>
      <c r="C60" s="41"/>
      <c r="D60" s="5" t="s">
        <v>53</v>
      </c>
      <c r="E60" s="17">
        <v>140.13999999999999</v>
      </c>
      <c r="I60" s="7"/>
    </row>
    <row r="61" spans="2:9" ht="14.4" thickBot="1" x14ac:dyDescent="0.35">
      <c r="B61" s="6">
        <v>2023</v>
      </c>
      <c r="C61" s="42"/>
      <c r="D61" s="5" t="s">
        <v>54</v>
      </c>
      <c r="E61" s="18">
        <v>139.96</v>
      </c>
      <c r="I61" s="7"/>
    </row>
    <row r="62" spans="2:9" ht="14.4" thickBot="1" x14ac:dyDescent="0.35">
      <c r="B62" s="6">
        <v>2023</v>
      </c>
      <c r="C62" s="6" t="s">
        <v>60</v>
      </c>
      <c r="D62" s="5" t="s">
        <v>55</v>
      </c>
      <c r="E62" s="7"/>
      <c r="I62" s="7"/>
    </row>
    <row r="63" spans="2:9" x14ac:dyDescent="0.3">
      <c r="B63" s="6">
        <v>2024</v>
      </c>
      <c r="C63" s="40" t="s">
        <v>56</v>
      </c>
      <c r="D63" s="5" t="s">
        <v>43</v>
      </c>
      <c r="E63" s="16">
        <v>141.02000000000001</v>
      </c>
      <c r="I63" s="7"/>
    </row>
    <row r="64" spans="2:9" x14ac:dyDescent="0.3">
      <c r="B64" s="6">
        <v>2024</v>
      </c>
      <c r="C64" s="41"/>
      <c r="D64" s="5" t="s">
        <v>44</v>
      </c>
      <c r="E64" s="17">
        <v>141.82</v>
      </c>
      <c r="I64" s="7"/>
    </row>
    <row r="65" spans="2:9" ht="14.4" thickBot="1" x14ac:dyDescent="0.35">
      <c r="B65" s="6">
        <v>2024</v>
      </c>
      <c r="C65" s="42"/>
      <c r="D65" s="5" t="s">
        <v>45</v>
      </c>
      <c r="E65" s="18">
        <v>142</v>
      </c>
      <c r="I65" s="7"/>
    </row>
    <row r="66" spans="2:9" x14ac:dyDescent="0.3">
      <c r="B66" s="6">
        <v>2024</v>
      </c>
      <c r="C66" s="40" t="s">
        <v>57</v>
      </c>
      <c r="D66" s="5" t="s">
        <v>46</v>
      </c>
      <c r="E66" s="16">
        <v>142.53</v>
      </c>
      <c r="I66" s="7"/>
    </row>
    <row r="67" spans="2:9" x14ac:dyDescent="0.3">
      <c r="B67" s="6">
        <v>2024</v>
      </c>
      <c r="C67" s="41"/>
      <c r="D67" s="5" t="s">
        <v>47</v>
      </c>
      <c r="E67" s="17">
        <v>142.72</v>
      </c>
      <c r="I67" s="7"/>
    </row>
    <row r="68" spans="2:9" ht="14.4" thickBot="1" x14ac:dyDescent="0.35">
      <c r="B68" s="6">
        <v>2024</v>
      </c>
      <c r="C68" s="42"/>
      <c r="D68" s="5" t="s">
        <v>48</v>
      </c>
      <c r="E68" s="17">
        <v>142.79</v>
      </c>
      <c r="I68" s="7"/>
    </row>
    <row r="69" spans="2:9" x14ac:dyDescent="0.3">
      <c r="B69" s="6">
        <v>2024</v>
      </c>
      <c r="C69" s="40" t="s">
        <v>58</v>
      </c>
      <c r="D69" s="5" t="s">
        <v>49</v>
      </c>
      <c r="E69" s="16">
        <v>143.24</v>
      </c>
      <c r="I69" s="7"/>
    </row>
    <row r="70" spans="2:9" x14ac:dyDescent="0.3">
      <c r="B70" s="6">
        <v>2024</v>
      </c>
      <c r="C70" s="41"/>
      <c r="D70" s="5" t="s">
        <v>50</v>
      </c>
      <c r="E70" s="17">
        <v>143.65</v>
      </c>
      <c r="I70" s="7"/>
    </row>
    <row r="71" spans="2:9" ht="14.4" thickBot="1" x14ac:dyDescent="0.35">
      <c r="B71" s="6">
        <v>2024</v>
      </c>
      <c r="C71" s="42"/>
      <c r="D71" s="5" t="s">
        <v>51</v>
      </c>
      <c r="E71" s="18">
        <v>143.72999999999999</v>
      </c>
      <c r="I71" s="7"/>
    </row>
    <row r="72" spans="2:9" x14ac:dyDescent="0.3">
      <c r="B72" s="6">
        <v>2024</v>
      </c>
      <c r="C72" s="40" t="s">
        <v>59</v>
      </c>
      <c r="D72" s="5" t="s">
        <v>52</v>
      </c>
      <c r="E72" s="16">
        <v>144.82</v>
      </c>
      <c r="I72" s="7"/>
    </row>
    <row r="73" spans="2:9" x14ac:dyDescent="0.3">
      <c r="B73" s="6">
        <v>2024</v>
      </c>
      <c r="C73" s="41"/>
      <c r="D73" s="5" t="s">
        <v>53</v>
      </c>
      <c r="E73" s="17">
        <v>145.18</v>
      </c>
      <c r="I73" s="7"/>
    </row>
    <row r="74" spans="2:9" ht="14.4" thickBot="1" x14ac:dyDescent="0.35">
      <c r="B74" s="6">
        <v>2024</v>
      </c>
      <c r="C74" s="42"/>
      <c r="D74" s="5" t="s">
        <v>54</v>
      </c>
      <c r="E74" s="18">
        <v>144.47999999999999</v>
      </c>
      <c r="I74" s="7"/>
    </row>
    <row r="75" spans="2:9" ht="14.4" thickBot="1" x14ac:dyDescent="0.35">
      <c r="B75" s="6">
        <v>2024</v>
      </c>
      <c r="C75" s="6" t="s">
        <v>60</v>
      </c>
      <c r="D75" s="5" t="s">
        <v>55</v>
      </c>
      <c r="E75" s="7"/>
      <c r="I75" s="7"/>
    </row>
    <row r="76" spans="2:9" x14ac:dyDescent="0.3">
      <c r="B76" s="6">
        <v>2025</v>
      </c>
      <c r="C76" s="40" t="s">
        <v>56</v>
      </c>
      <c r="D76" s="5" t="s">
        <v>43</v>
      </c>
      <c r="E76" s="16"/>
      <c r="I76" s="7"/>
    </row>
    <row r="77" spans="2:9" x14ac:dyDescent="0.3">
      <c r="B77" s="6">
        <v>2025</v>
      </c>
      <c r="C77" s="41"/>
      <c r="D77" s="5" t="s">
        <v>44</v>
      </c>
      <c r="E77" s="17"/>
      <c r="I77" s="7"/>
    </row>
    <row r="78" spans="2:9" ht="14.4" thickBot="1" x14ac:dyDescent="0.35">
      <c r="B78" s="6">
        <v>2025</v>
      </c>
      <c r="C78" s="42"/>
      <c r="D78" s="5" t="s">
        <v>45</v>
      </c>
      <c r="E78" s="18"/>
      <c r="I78" s="7"/>
    </row>
    <row r="79" spans="2:9" x14ac:dyDescent="0.3">
      <c r="B79" s="6">
        <v>2025</v>
      </c>
      <c r="C79" s="40" t="s">
        <v>57</v>
      </c>
      <c r="D79" s="5" t="s">
        <v>46</v>
      </c>
      <c r="E79" s="16"/>
      <c r="I79" s="7"/>
    </row>
    <row r="80" spans="2:9" x14ac:dyDescent="0.3">
      <c r="B80" s="6">
        <v>2025</v>
      </c>
      <c r="C80" s="41"/>
      <c r="D80" s="5" t="s">
        <v>47</v>
      </c>
      <c r="E80" s="17"/>
      <c r="I80" s="7"/>
    </row>
    <row r="81" spans="2:9" ht="14.4" thickBot="1" x14ac:dyDescent="0.35">
      <c r="B81" s="6">
        <v>2025</v>
      </c>
      <c r="C81" s="42"/>
      <c r="D81" s="5" t="s">
        <v>48</v>
      </c>
      <c r="E81" s="17"/>
      <c r="I81" s="7"/>
    </row>
    <row r="82" spans="2:9" x14ac:dyDescent="0.3">
      <c r="B82" s="6">
        <v>2025</v>
      </c>
      <c r="C82" s="40" t="s">
        <v>58</v>
      </c>
      <c r="D82" s="5" t="s">
        <v>49</v>
      </c>
      <c r="E82" s="16"/>
      <c r="I82" s="7"/>
    </row>
    <row r="83" spans="2:9" x14ac:dyDescent="0.3">
      <c r="B83" s="6">
        <v>2025</v>
      </c>
      <c r="C83" s="41"/>
      <c r="D83" s="5" t="s">
        <v>50</v>
      </c>
      <c r="E83" s="17"/>
      <c r="I83" s="7"/>
    </row>
    <row r="84" spans="2:9" ht="14.4" thickBot="1" x14ac:dyDescent="0.35">
      <c r="B84" s="6">
        <v>2025</v>
      </c>
      <c r="C84" s="42"/>
      <c r="D84" s="5" t="s">
        <v>51</v>
      </c>
      <c r="E84" s="18"/>
      <c r="I84" s="7"/>
    </row>
    <row r="85" spans="2:9" x14ac:dyDescent="0.3">
      <c r="B85" s="6">
        <v>2025</v>
      </c>
      <c r="C85" s="40" t="s">
        <v>59</v>
      </c>
      <c r="D85" s="5" t="s">
        <v>52</v>
      </c>
      <c r="E85" s="16"/>
      <c r="I85" s="7"/>
    </row>
    <row r="86" spans="2:9" x14ac:dyDescent="0.3">
      <c r="B86" s="6">
        <v>2025</v>
      </c>
      <c r="C86" s="41"/>
      <c r="D86" s="5" t="s">
        <v>53</v>
      </c>
      <c r="E86" s="17"/>
      <c r="I86" s="7"/>
    </row>
    <row r="87" spans="2:9" ht="14.4" thickBot="1" x14ac:dyDescent="0.35">
      <c r="B87" s="6">
        <v>2025</v>
      </c>
      <c r="C87" s="42"/>
      <c r="D87" s="5" t="s">
        <v>54</v>
      </c>
      <c r="E87" s="18"/>
      <c r="I87" s="7"/>
    </row>
    <row r="88" spans="2:9" ht="14.4" thickBot="1" x14ac:dyDescent="0.35">
      <c r="B88" s="6">
        <v>2025</v>
      </c>
      <c r="C88" s="6" t="s">
        <v>60</v>
      </c>
      <c r="D88" s="5" t="s">
        <v>55</v>
      </c>
      <c r="E88" s="7"/>
      <c r="I88" s="7"/>
    </row>
    <row r="89" spans="2:9" x14ac:dyDescent="0.3">
      <c r="B89" s="6">
        <v>2026</v>
      </c>
      <c r="C89" s="40" t="s">
        <v>56</v>
      </c>
      <c r="D89" s="5" t="s">
        <v>43</v>
      </c>
      <c r="E89" s="16"/>
      <c r="I89" s="7"/>
    </row>
    <row r="90" spans="2:9" x14ac:dyDescent="0.3">
      <c r="B90" s="6">
        <v>2026</v>
      </c>
      <c r="C90" s="41"/>
      <c r="D90" s="5" t="s">
        <v>44</v>
      </c>
      <c r="E90" s="17"/>
      <c r="I90" s="7"/>
    </row>
    <row r="91" spans="2:9" ht="14.4" thickBot="1" x14ac:dyDescent="0.35">
      <c r="B91" s="6">
        <v>2026</v>
      </c>
      <c r="C91" s="42"/>
      <c r="D91" s="5" t="s">
        <v>45</v>
      </c>
      <c r="E91" s="18"/>
      <c r="I91" s="7"/>
    </row>
    <row r="92" spans="2:9" x14ac:dyDescent="0.3">
      <c r="B92" s="6">
        <v>2026</v>
      </c>
      <c r="C92" s="40" t="s">
        <v>57</v>
      </c>
      <c r="D92" s="5" t="s">
        <v>46</v>
      </c>
      <c r="E92" s="16"/>
      <c r="I92" s="7"/>
    </row>
    <row r="93" spans="2:9" x14ac:dyDescent="0.3">
      <c r="B93" s="6">
        <v>2026</v>
      </c>
      <c r="C93" s="41"/>
      <c r="D93" s="5" t="s">
        <v>47</v>
      </c>
      <c r="E93" s="17"/>
      <c r="I93" s="7"/>
    </row>
    <row r="94" spans="2:9" ht="14.4" thickBot="1" x14ac:dyDescent="0.35">
      <c r="B94" s="6">
        <v>2026</v>
      </c>
      <c r="C94" s="42"/>
      <c r="D94" s="5" t="s">
        <v>48</v>
      </c>
      <c r="E94" s="17"/>
      <c r="I94" s="7"/>
    </row>
    <row r="95" spans="2:9" x14ac:dyDescent="0.3">
      <c r="B95" s="6">
        <v>2026</v>
      </c>
      <c r="C95" s="40" t="s">
        <v>58</v>
      </c>
      <c r="D95" s="5" t="s">
        <v>49</v>
      </c>
      <c r="E95" s="16"/>
      <c r="I95" s="7"/>
    </row>
    <row r="96" spans="2:9" x14ac:dyDescent="0.3">
      <c r="B96" s="6">
        <v>2026</v>
      </c>
      <c r="C96" s="41"/>
      <c r="D96" s="5" t="s">
        <v>50</v>
      </c>
      <c r="E96" s="17"/>
      <c r="I96" s="7"/>
    </row>
    <row r="97" spans="2:9" ht="14.4" thickBot="1" x14ac:dyDescent="0.35">
      <c r="B97" s="6">
        <v>2026</v>
      </c>
      <c r="C97" s="42"/>
      <c r="D97" s="5" t="s">
        <v>51</v>
      </c>
      <c r="E97" s="18"/>
      <c r="I97" s="7"/>
    </row>
    <row r="98" spans="2:9" x14ac:dyDescent="0.3">
      <c r="B98" s="6">
        <v>2026</v>
      </c>
      <c r="C98" s="40" t="s">
        <v>59</v>
      </c>
      <c r="D98" s="5" t="s">
        <v>52</v>
      </c>
      <c r="E98" s="16"/>
      <c r="I98" s="7"/>
    </row>
    <row r="99" spans="2:9" x14ac:dyDescent="0.3">
      <c r="B99" s="6">
        <v>2026</v>
      </c>
      <c r="C99" s="41"/>
      <c r="D99" s="5" t="s">
        <v>53</v>
      </c>
      <c r="E99" s="17"/>
      <c r="I99" s="7"/>
    </row>
    <row r="100" spans="2:9" ht="14.4" thickBot="1" x14ac:dyDescent="0.35">
      <c r="B100" s="6">
        <v>2026</v>
      </c>
      <c r="C100" s="42"/>
      <c r="D100" s="5" t="s">
        <v>54</v>
      </c>
      <c r="E100" s="18"/>
      <c r="I100" s="7"/>
    </row>
    <row r="101" spans="2:9" ht="14.4" thickBot="1" x14ac:dyDescent="0.35">
      <c r="B101" s="6">
        <v>2026</v>
      </c>
      <c r="C101" s="6" t="s">
        <v>60</v>
      </c>
      <c r="D101" s="5" t="s">
        <v>55</v>
      </c>
      <c r="E101" s="7"/>
      <c r="I101" s="7"/>
    </row>
    <row r="102" spans="2:9" x14ac:dyDescent="0.3">
      <c r="B102" s="6">
        <v>2027</v>
      </c>
      <c r="C102" s="40" t="s">
        <v>56</v>
      </c>
      <c r="D102" s="5" t="s">
        <v>43</v>
      </c>
      <c r="E102" s="16"/>
      <c r="I102" s="7"/>
    </row>
    <row r="103" spans="2:9" x14ac:dyDescent="0.3">
      <c r="B103" s="6">
        <v>2027</v>
      </c>
      <c r="C103" s="41"/>
      <c r="D103" s="5" t="s">
        <v>44</v>
      </c>
      <c r="E103" s="17"/>
      <c r="I103" s="7"/>
    </row>
    <row r="104" spans="2:9" ht="14.4" thickBot="1" x14ac:dyDescent="0.35">
      <c r="B104" s="6">
        <v>2027</v>
      </c>
      <c r="C104" s="42"/>
      <c r="D104" s="5" t="s">
        <v>45</v>
      </c>
      <c r="E104" s="18"/>
      <c r="I104" s="7"/>
    </row>
    <row r="105" spans="2:9" x14ac:dyDescent="0.3">
      <c r="B105" s="6">
        <v>2027</v>
      </c>
      <c r="C105" s="40" t="s">
        <v>57</v>
      </c>
      <c r="D105" s="5" t="s">
        <v>46</v>
      </c>
      <c r="E105" s="16"/>
      <c r="I105" s="7"/>
    </row>
    <row r="106" spans="2:9" x14ac:dyDescent="0.3">
      <c r="B106" s="6">
        <v>2027</v>
      </c>
      <c r="C106" s="41"/>
      <c r="D106" s="5" t="s">
        <v>47</v>
      </c>
      <c r="E106" s="17"/>
      <c r="I106" s="7"/>
    </row>
    <row r="107" spans="2:9" ht="14.4" thickBot="1" x14ac:dyDescent="0.35">
      <c r="B107" s="6">
        <v>2027</v>
      </c>
      <c r="C107" s="42"/>
      <c r="D107" s="5" t="s">
        <v>48</v>
      </c>
      <c r="E107" s="17"/>
      <c r="I107" s="7"/>
    </row>
    <row r="108" spans="2:9" x14ac:dyDescent="0.3">
      <c r="B108" s="6">
        <v>2027</v>
      </c>
      <c r="C108" s="40" t="s">
        <v>58</v>
      </c>
      <c r="D108" s="5" t="s">
        <v>49</v>
      </c>
      <c r="E108" s="16"/>
      <c r="I108" s="7"/>
    </row>
    <row r="109" spans="2:9" x14ac:dyDescent="0.3">
      <c r="B109" s="6">
        <v>2027</v>
      </c>
      <c r="C109" s="41"/>
      <c r="D109" s="5" t="s">
        <v>50</v>
      </c>
      <c r="E109" s="17"/>
      <c r="I109" s="7"/>
    </row>
    <row r="110" spans="2:9" ht="14.4" thickBot="1" x14ac:dyDescent="0.35">
      <c r="B110" s="6">
        <v>2027</v>
      </c>
      <c r="C110" s="42"/>
      <c r="D110" s="5" t="s">
        <v>51</v>
      </c>
      <c r="E110" s="18"/>
      <c r="I110" s="7"/>
    </row>
    <row r="111" spans="2:9" x14ac:dyDescent="0.3">
      <c r="B111" s="6">
        <v>2027</v>
      </c>
      <c r="C111" s="40" t="s">
        <v>59</v>
      </c>
      <c r="D111" s="5" t="s">
        <v>52</v>
      </c>
      <c r="E111" s="16"/>
      <c r="I111" s="7"/>
    </row>
    <row r="112" spans="2:9" x14ac:dyDescent="0.3">
      <c r="B112" s="6">
        <v>2027</v>
      </c>
      <c r="C112" s="41"/>
      <c r="D112" s="5" t="s">
        <v>53</v>
      </c>
      <c r="E112" s="17"/>
      <c r="I112" s="7"/>
    </row>
    <row r="113" spans="2:9" ht="14.4" thickBot="1" x14ac:dyDescent="0.35">
      <c r="B113" s="6">
        <v>2027</v>
      </c>
      <c r="C113" s="42"/>
      <c r="D113" s="5" t="s">
        <v>54</v>
      </c>
      <c r="E113" s="18"/>
      <c r="I113" s="7"/>
    </row>
    <row r="114" spans="2:9" ht="14.4" thickBot="1" x14ac:dyDescent="0.35">
      <c r="B114" s="6">
        <v>2027</v>
      </c>
      <c r="C114" s="6" t="s">
        <v>60</v>
      </c>
      <c r="D114" s="5" t="s">
        <v>55</v>
      </c>
      <c r="E114" s="7"/>
      <c r="I114" s="7"/>
    </row>
    <row r="115" spans="2:9" x14ac:dyDescent="0.3">
      <c r="B115" s="6">
        <v>2028</v>
      </c>
      <c r="C115" s="40" t="s">
        <v>56</v>
      </c>
      <c r="D115" s="5" t="s">
        <v>43</v>
      </c>
      <c r="E115" s="16"/>
      <c r="I115" s="7"/>
    </row>
    <row r="116" spans="2:9" x14ac:dyDescent="0.3">
      <c r="B116" s="6">
        <v>2028</v>
      </c>
      <c r="C116" s="41"/>
      <c r="D116" s="5" t="s">
        <v>44</v>
      </c>
      <c r="E116" s="17"/>
      <c r="I116" s="7"/>
    </row>
    <row r="117" spans="2:9" ht="14.4" thickBot="1" x14ac:dyDescent="0.35">
      <c r="B117" s="6">
        <v>2028</v>
      </c>
      <c r="C117" s="42"/>
      <c r="D117" s="5" t="s">
        <v>45</v>
      </c>
      <c r="E117" s="18"/>
      <c r="I117" s="7"/>
    </row>
    <row r="118" spans="2:9" x14ac:dyDescent="0.3">
      <c r="B118" s="6">
        <v>2028</v>
      </c>
      <c r="C118" s="40" t="s">
        <v>57</v>
      </c>
      <c r="D118" s="5" t="s">
        <v>46</v>
      </c>
      <c r="E118" s="16"/>
      <c r="I118" s="7"/>
    </row>
    <row r="119" spans="2:9" x14ac:dyDescent="0.3">
      <c r="B119" s="6">
        <v>2028</v>
      </c>
      <c r="C119" s="41"/>
      <c r="D119" s="5" t="s">
        <v>47</v>
      </c>
      <c r="E119" s="17"/>
      <c r="I119" s="7"/>
    </row>
    <row r="120" spans="2:9" ht="14.4" thickBot="1" x14ac:dyDescent="0.35">
      <c r="B120" s="6">
        <v>2028</v>
      </c>
      <c r="C120" s="42"/>
      <c r="D120" s="5" t="s">
        <v>48</v>
      </c>
      <c r="E120" s="17"/>
      <c r="I120" s="7"/>
    </row>
    <row r="121" spans="2:9" x14ac:dyDescent="0.3">
      <c r="B121" s="6">
        <v>2028</v>
      </c>
      <c r="C121" s="40" t="s">
        <v>58</v>
      </c>
      <c r="D121" s="5" t="s">
        <v>49</v>
      </c>
      <c r="E121" s="16"/>
      <c r="I121" s="7"/>
    </row>
    <row r="122" spans="2:9" x14ac:dyDescent="0.3">
      <c r="B122" s="6">
        <v>2028</v>
      </c>
      <c r="C122" s="41"/>
      <c r="D122" s="5" t="s">
        <v>50</v>
      </c>
      <c r="E122" s="17"/>
      <c r="I122" s="7"/>
    </row>
    <row r="123" spans="2:9" ht="14.4" thickBot="1" x14ac:dyDescent="0.35">
      <c r="B123" s="6">
        <v>2028</v>
      </c>
      <c r="C123" s="42"/>
      <c r="D123" s="5" t="s">
        <v>51</v>
      </c>
      <c r="E123" s="18"/>
      <c r="I123" s="7"/>
    </row>
    <row r="124" spans="2:9" x14ac:dyDescent="0.3">
      <c r="B124" s="6">
        <v>2028</v>
      </c>
      <c r="C124" s="40" t="s">
        <v>59</v>
      </c>
      <c r="D124" s="5" t="s">
        <v>52</v>
      </c>
      <c r="E124" s="16"/>
      <c r="I124" s="7"/>
    </row>
    <row r="125" spans="2:9" x14ac:dyDescent="0.3">
      <c r="B125" s="6">
        <v>2028</v>
      </c>
      <c r="C125" s="41"/>
      <c r="D125" s="5" t="s">
        <v>53</v>
      </c>
      <c r="E125" s="17"/>
      <c r="I125" s="7"/>
    </row>
    <row r="126" spans="2:9" ht="14.4" thickBot="1" x14ac:dyDescent="0.35">
      <c r="B126" s="6">
        <v>2028</v>
      </c>
      <c r="C126" s="42"/>
      <c r="D126" s="5" t="s">
        <v>54</v>
      </c>
      <c r="E126" s="18"/>
      <c r="I126" s="7"/>
    </row>
    <row r="127" spans="2:9" ht="14.4" thickBot="1" x14ac:dyDescent="0.35">
      <c r="B127" s="6">
        <v>2028</v>
      </c>
      <c r="C127" s="6" t="s">
        <v>60</v>
      </c>
      <c r="D127" s="5" t="s">
        <v>55</v>
      </c>
      <c r="E127" s="7"/>
      <c r="I127" s="7"/>
    </row>
    <row r="128" spans="2:9" x14ac:dyDescent="0.3">
      <c r="B128" s="6">
        <v>2029</v>
      </c>
      <c r="C128" s="40" t="s">
        <v>56</v>
      </c>
      <c r="D128" s="5" t="s">
        <v>43</v>
      </c>
      <c r="E128" s="16"/>
      <c r="I128" s="7"/>
    </row>
    <row r="129" spans="2:9" x14ac:dyDescent="0.3">
      <c r="B129" s="6">
        <v>2029</v>
      </c>
      <c r="C129" s="41"/>
      <c r="D129" s="5" t="s">
        <v>44</v>
      </c>
      <c r="E129" s="17"/>
      <c r="I129" s="7"/>
    </row>
    <row r="130" spans="2:9" ht="14.4" thickBot="1" x14ac:dyDescent="0.35">
      <c r="B130" s="6">
        <v>2029</v>
      </c>
      <c r="C130" s="42"/>
      <c r="D130" s="5" t="s">
        <v>45</v>
      </c>
      <c r="E130" s="18"/>
      <c r="I130" s="7"/>
    </row>
    <row r="131" spans="2:9" x14ac:dyDescent="0.3">
      <c r="B131" s="6">
        <v>2029</v>
      </c>
      <c r="C131" s="40" t="s">
        <v>57</v>
      </c>
      <c r="D131" s="5" t="s">
        <v>46</v>
      </c>
      <c r="E131" s="16"/>
      <c r="I131" s="7"/>
    </row>
    <row r="132" spans="2:9" x14ac:dyDescent="0.3">
      <c r="B132" s="6">
        <v>2029</v>
      </c>
      <c r="C132" s="41"/>
      <c r="D132" s="5" t="s">
        <v>47</v>
      </c>
      <c r="E132" s="17"/>
      <c r="I132" s="7"/>
    </row>
    <row r="133" spans="2:9" ht="14.4" thickBot="1" x14ac:dyDescent="0.35">
      <c r="B133" s="6">
        <v>2029</v>
      </c>
      <c r="C133" s="42"/>
      <c r="D133" s="5" t="s">
        <v>48</v>
      </c>
      <c r="E133" s="17"/>
      <c r="I133" s="7"/>
    </row>
    <row r="134" spans="2:9" x14ac:dyDescent="0.3">
      <c r="B134" s="6">
        <v>2029</v>
      </c>
      <c r="C134" s="40" t="s">
        <v>58</v>
      </c>
      <c r="D134" s="5" t="s">
        <v>49</v>
      </c>
      <c r="E134" s="16"/>
      <c r="I134" s="7"/>
    </row>
    <row r="135" spans="2:9" x14ac:dyDescent="0.3">
      <c r="B135" s="6">
        <v>2029</v>
      </c>
      <c r="C135" s="41"/>
      <c r="D135" s="5" t="s">
        <v>50</v>
      </c>
      <c r="E135" s="17"/>
      <c r="I135" s="7"/>
    </row>
    <row r="136" spans="2:9" ht="14.4" thickBot="1" x14ac:dyDescent="0.35">
      <c r="B136" s="6">
        <v>2029</v>
      </c>
      <c r="C136" s="42"/>
      <c r="D136" s="5" t="s">
        <v>51</v>
      </c>
      <c r="E136" s="18"/>
      <c r="I136" s="7"/>
    </row>
    <row r="137" spans="2:9" x14ac:dyDescent="0.3">
      <c r="B137" s="6">
        <v>2029</v>
      </c>
      <c r="C137" s="40" t="s">
        <v>59</v>
      </c>
      <c r="D137" s="5" t="s">
        <v>52</v>
      </c>
      <c r="E137" s="16"/>
      <c r="I137" s="7"/>
    </row>
    <row r="138" spans="2:9" x14ac:dyDescent="0.3">
      <c r="B138" s="6">
        <v>2029</v>
      </c>
      <c r="C138" s="41"/>
      <c r="D138" s="5" t="s">
        <v>53</v>
      </c>
      <c r="E138" s="17"/>
      <c r="I138" s="7"/>
    </row>
    <row r="139" spans="2:9" ht="14.4" thickBot="1" x14ac:dyDescent="0.35">
      <c r="B139" s="6">
        <v>2029</v>
      </c>
      <c r="C139" s="42"/>
      <c r="D139" s="5" t="s">
        <v>54</v>
      </c>
      <c r="E139" s="18"/>
      <c r="I139" s="7"/>
    </row>
    <row r="140" spans="2:9" ht="14.4" thickBot="1" x14ac:dyDescent="0.35">
      <c r="B140" s="6">
        <v>2029</v>
      </c>
      <c r="C140" s="6" t="s">
        <v>60</v>
      </c>
      <c r="D140" s="5" t="s">
        <v>55</v>
      </c>
      <c r="E140" s="7"/>
      <c r="I140" s="7"/>
    </row>
    <row r="141" spans="2:9" x14ac:dyDescent="0.3">
      <c r="B141" s="6">
        <v>2030</v>
      </c>
      <c r="C141" s="40" t="s">
        <v>56</v>
      </c>
      <c r="D141" s="5" t="s">
        <v>43</v>
      </c>
      <c r="E141" s="16"/>
      <c r="I141" s="7"/>
    </row>
    <row r="142" spans="2:9" x14ac:dyDescent="0.3">
      <c r="B142" s="6">
        <v>2030</v>
      </c>
      <c r="C142" s="41"/>
      <c r="D142" s="5" t="s">
        <v>44</v>
      </c>
      <c r="E142" s="17"/>
      <c r="I142" s="7"/>
    </row>
    <row r="143" spans="2:9" ht="14.4" thickBot="1" x14ac:dyDescent="0.35">
      <c r="B143" s="6">
        <v>2030</v>
      </c>
      <c r="C143" s="42"/>
      <c r="D143" s="5" t="s">
        <v>45</v>
      </c>
      <c r="E143" s="18"/>
      <c r="I143" s="7"/>
    </row>
    <row r="144" spans="2:9" x14ac:dyDescent="0.3">
      <c r="B144" s="6">
        <v>2030</v>
      </c>
      <c r="C144" s="40" t="s">
        <v>57</v>
      </c>
      <c r="D144" s="5" t="s">
        <v>46</v>
      </c>
      <c r="E144" s="16"/>
      <c r="I144" s="7"/>
    </row>
    <row r="145" spans="2:9" x14ac:dyDescent="0.3">
      <c r="B145" s="6">
        <v>2030</v>
      </c>
      <c r="C145" s="41"/>
      <c r="D145" s="5" t="s">
        <v>47</v>
      </c>
      <c r="E145" s="17"/>
      <c r="I145" s="7"/>
    </row>
    <row r="146" spans="2:9" ht="14.4" thickBot="1" x14ac:dyDescent="0.35">
      <c r="B146" s="6">
        <v>2030</v>
      </c>
      <c r="C146" s="42"/>
      <c r="D146" s="5" t="s">
        <v>48</v>
      </c>
      <c r="E146" s="17"/>
      <c r="I146" s="7"/>
    </row>
    <row r="147" spans="2:9" x14ac:dyDescent="0.3">
      <c r="B147" s="6">
        <v>2030</v>
      </c>
      <c r="C147" s="40" t="s">
        <v>58</v>
      </c>
      <c r="D147" s="5" t="s">
        <v>49</v>
      </c>
      <c r="E147" s="16"/>
      <c r="I147" s="7"/>
    </row>
    <row r="148" spans="2:9" x14ac:dyDescent="0.3">
      <c r="B148" s="6">
        <v>2030</v>
      </c>
      <c r="C148" s="41"/>
      <c r="D148" s="5" t="s">
        <v>50</v>
      </c>
      <c r="E148" s="17"/>
      <c r="I148" s="7"/>
    </row>
    <row r="149" spans="2:9" ht="14.4" thickBot="1" x14ac:dyDescent="0.35">
      <c r="B149" s="6">
        <v>2030</v>
      </c>
      <c r="C149" s="42"/>
      <c r="D149" s="5" t="s">
        <v>51</v>
      </c>
      <c r="E149" s="18"/>
      <c r="I149" s="7"/>
    </row>
    <row r="150" spans="2:9" x14ac:dyDescent="0.3">
      <c r="B150" s="6">
        <v>2030</v>
      </c>
      <c r="C150" s="40" t="s">
        <v>59</v>
      </c>
      <c r="D150" s="5" t="s">
        <v>52</v>
      </c>
      <c r="E150" s="16"/>
      <c r="I150" s="7"/>
    </row>
    <row r="151" spans="2:9" x14ac:dyDescent="0.3">
      <c r="B151" s="6">
        <v>2030</v>
      </c>
      <c r="C151" s="41"/>
      <c r="D151" s="5" t="s">
        <v>53</v>
      </c>
      <c r="E151" s="17"/>
      <c r="I151" s="7"/>
    </row>
    <row r="152" spans="2:9" ht="14.4" thickBot="1" x14ac:dyDescent="0.35">
      <c r="B152" s="6">
        <v>2030</v>
      </c>
      <c r="C152" s="42"/>
      <c r="D152" s="5" t="s">
        <v>54</v>
      </c>
      <c r="E152" s="18"/>
      <c r="I152" s="7"/>
    </row>
    <row r="153" spans="2:9" x14ac:dyDescent="0.3">
      <c r="B153" s="6">
        <v>2030</v>
      </c>
      <c r="C153" s="6" t="s">
        <v>60</v>
      </c>
      <c r="D153" s="5" t="s">
        <v>55</v>
      </c>
      <c r="E153" s="7"/>
      <c r="I153" s="7"/>
    </row>
  </sheetData>
  <mergeCells count="45">
    <mergeCell ref="C40:C42"/>
    <mergeCell ref="C24:C26"/>
    <mergeCell ref="C27:C29"/>
    <mergeCell ref="C30:C32"/>
    <mergeCell ref="C33:C35"/>
    <mergeCell ref="C37:C39"/>
    <mergeCell ref="C79:C81"/>
    <mergeCell ref="C43:C45"/>
    <mergeCell ref="C46:C48"/>
    <mergeCell ref="C50:C52"/>
    <mergeCell ref="C53:C55"/>
    <mergeCell ref="C56:C58"/>
    <mergeCell ref="C59:C61"/>
    <mergeCell ref="C147:C149"/>
    <mergeCell ref="C150:C152"/>
    <mergeCell ref="C20:C22"/>
    <mergeCell ref="C17:C19"/>
    <mergeCell ref="C121:C123"/>
    <mergeCell ref="C124:C126"/>
    <mergeCell ref="C128:C130"/>
    <mergeCell ref="C131:C133"/>
    <mergeCell ref="C134:C136"/>
    <mergeCell ref="C137:C139"/>
    <mergeCell ref="C102:C104"/>
    <mergeCell ref="C105:C107"/>
    <mergeCell ref="C108:C110"/>
    <mergeCell ref="C111:C113"/>
    <mergeCell ref="C115:C117"/>
    <mergeCell ref="C118:C120"/>
    <mergeCell ref="C14:C16"/>
    <mergeCell ref="C11:C13"/>
    <mergeCell ref="B8:D8"/>
    <mergeCell ref="C141:C143"/>
    <mergeCell ref="C144:C146"/>
    <mergeCell ref="C82:C84"/>
    <mergeCell ref="C85:C87"/>
    <mergeCell ref="C89:C91"/>
    <mergeCell ref="C92:C94"/>
    <mergeCell ref="C95:C97"/>
    <mergeCell ref="C98:C100"/>
    <mergeCell ref="C63:C65"/>
    <mergeCell ref="C66:C68"/>
    <mergeCell ref="C69:C71"/>
    <mergeCell ref="C72:C74"/>
    <mergeCell ref="C76:C78"/>
  </mergeCells>
  <hyperlinks>
    <hyperlink ref="A3" r:id="rId1" location="!/view/sk/VBD_INTERN/sp0017ms/v_sp0017ms_00_00_00_sk"/>
  </hyperlinks>
  <pageMargins left="0.7" right="0.7" top="0.75" bottom="0.75" header="0.3" footer="0.3"/>
  <pageSetup paperSize="9" scale="74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workbookViewId="0">
      <selection activeCell="E75" sqref="E75"/>
    </sheetView>
  </sheetViews>
  <sheetFormatPr defaultColWidth="9.109375" defaultRowHeight="13.8" x14ac:dyDescent="0.3"/>
  <cols>
    <col min="1" max="1" width="19.5546875" style="2" customWidth="1"/>
    <col min="2" max="4" width="9.33203125" style="2" customWidth="1"/>
    <col min="5" max="5" width="18.6640625" style="2" customWidth="1"/>
    <col min="6" max="7" width="9" style="2" customWidth="1"/>
    <col min="8" max="8" width="14.5546875" style="2" bestFit="1" customWidth="1"/>
    <col min="9" max="9" width="18.6640625" style="2" customWidth="1"/>
    <col min="10" max="144" width="9" style="2" customWidth="1"/>
    <col min="145" max="16384" width="9.109375" style="2"/>
  </cols>
  <sheetData>
    <row r="1" spans="1:10" ht="16.8" x14ac:dyDescent="0.3">
      <c r="A1" s="12" t="s">
        <v>86</v>
      </c>
    </row>
    <row r="2" spans="1:10" x14ac:dyDescent="0.3">
      <c r="A2" s="3"/>
    </row>
    <row r="3" spans="1:10" x14ac:dyDescent="0.3">
      <c r="A3" s="33" t="s">
        <v>87</v>
      </c>
    </row>
    <row r="5" spans="1:10" x14ac:dyDescent="0.3">
      <c r="A5" s="2" t="s">
        <v>88</v>
      </c>
      <c r="B5" s="2" t="s">
        <v>40</v>
      </c>
    </row>
    <row r="6" spans="1:10" x14ac:dyDescent="0.3">
      <c r="A6" s="4" t="s">
        <v>41</v>
      </c>
      <c r="B6" s="4" t="s">
        <v>89</v>
      </c>
    </row>
    <row r="8" spans="1:10" ht="14.4" x14ac:dyDescent="0.3">
      <c r="A8" s="2" t="s">
        <v>63</v>
      </c>
      <c r="B8" s="43">
        <f>HICP!B8</f>
        <v>45712</v>
      </c>
      <c r="C8" s="43"/>
      <c r="D8" s="43"/>
      <c r="I8" s="19" t="s">
        <v>97</v>
      </c>
    </row>
    <row r="10" spans="1:10" ht="42" thickBot="1" x14ac:dyDescent="0.35">
      <c r="B10" s="13" t="s">
        <v>61</v>
      </c>
      <c r="C10" s="11" t="s">
        <v>36</v>
      </c>
      <c r="D10" s="10" t="s">
        <v>62</v>
      </c>
      <c r="E10" s="15" t="s">
        <v>90</v>
      </c>
      <c r="H10" s="2" t="s">
        <v>36</v>
      </c>
      <c r="I10" s="9" t="s">
        <v>91</v>
      </c>
    </row>
    <row r="11" spans="1:10" x14ac:dyDescent="0.3">
      <c r="B11" s="6">
        <v>2020</v>
      </c>
      <c r="C11" s="40" t="s">
        <v>56</v>
      </c>
      <c r="D11" s="5" t="s">
        <v>43</v>
      </c>
      <c r="E11" s="16">
        <v>1.238</v>
      </c>
      <c r="H11" s="2" t="s">
        <v>1</v>
      </c>
      <c r="I11" s="7">
        <f>ROUND(AVERAGE(E37:E39),3)</f>
        <v>1.4830000000000001</v>
      </c>
      <c r="J11" s="36"/>
    </row>
    <row r="12" spans="1:10" x14ac:dyDescent="0.3">
      <c r="B12" s="6">
        <v>2020</v>
      </c>
      <c r="C12" s="41"/>
      <c r="D12" s="5" t="s">
        <v>44</v>
      </c>
      <c r="E12" s="17">
        <v>1.1850000000000001</v>
      </c>
      <c r="H12" s="2" t="s">
        <v>0</v>
      </c>
      <c r="I12" s="7">
        <f>ROUND(AVERAGE(E40:E42),3)</f>
        <v>1.7889999999999999</v>
      </c>
    </row>
    <row r="13" spans="1:10" ht="14.4" thickBot="1" x14ac:dyDescent="0.35">
      <c r="B13" s="6">
        <v>2020</v>
      </c>
      <c r="C13" s="42"/>
      <c r="D13" s="5" t="s">
        <v>45</v>
      </c>
      <c r="E13" s="18">
        <v>1.1180000000000001</v>
      </c>
      <c r="H13" s="2" t="s">
        <v>2</v>
      </c>
      <c r="I13" s="7">
        <f>ROUND(AVERAGE(E43:E45),3)</f>
        <v>1.829</v>
      </c>
    </row>
    <row r="14" spans="1:10" x14ac:dyDescent="0.3">
      <c r="B14" s="6">
        <v>2020</v>
      </c>
      <c r="C14" s="40" t="s">
        <v>57</v>
      </c>
      <c r="D14" s="5" t="s">
        <v>46</v>
      </c>
      <c r="E14" s="16">
        <v>1.05</v>
      </c>
      <c r="H14" s="2" t="s">
        <v>3</v>
      </c>
      <c r="I14" s="7">
        <f>ROUND(AVERAGE(E46:E48),3)</f>
        <v>1.776</v>
      </c>
    </row>
    <row r="15" spans="1:10" x14ac:dyDescent="0.3">
      <c r="B15" s="6">
        <v>2020</v>
      </c>
      <c r="C15" s="41"/>
      <c r="D15" s="5" t="s">
        <v>47</v>
      </c>
      <c r="E15" s="17">
        <v>1.0109999999999999</v>
      </c>
      <c r="H15" s="2" t="s">
        <v>4</v>
      </c>
      <c r="I15" s="7">
        <f>ROUND(AVERAGE(E50:E52),3)</f>
        <v>1.569</v>
      </c>
    </row>
    <row r="16" spans="1:10" ht="14.4" thickBot="1" x14ac:dyDescent="0.35">
      <c r="B16" s="6">
        <v>2020</v>
      </c>
      <c r="C16" s="42"/>
      <c r="D16" s="5" t="s">
        <v>48</v>
      </c>
      <c r="E16" s="17">
        <v>1.0209999999999999</v>
      </c>
      <c r="H16" s="2" t="s">
        <v>5</v>
      </c>
      <c r="I16" s="7">
        <f>ROUND(AVERAGE(E53:E55),3)</f>
        <v>1.4450000000000001</v>
      </c>
    </row>
    <row r="17" spans="2:9" x14ac:dyDescent="0.3">
      <c r="B17" s="6">
        <v>2020</v>
      </c>
      <c r="C17" s="40" t="s">
        <v>58</v>
      </c>
      <c r="D17" s="5" t="s">
        <v>49</v>
      </c>
      <c r="E17" s="16">
        <v>1.0409999999999999</v>
      </c>
      <c r="H17" s="2" t="s">
        <v>6</v>
      </c>
      <c r="I17" s="7">
        <f>ROUND(AVERAGE(E56:E58),3)</f>
        <v>1.59</v>
      </c>
    </row>
    <row r="18" spans="2:9" x14ac:dyDescent="0.3">
      <c r="B18" s="6">
        <v>2020</v>
      </c>
      <c r="C18" s="41"/>
      <c r="D18" s="5" t="s">
        <v>50</v>
      </c>
      <c r="E18" s="17">
        <v>1.0369999999999999</v>
      </c>
      <c r="H18" s="2" t="s">
        <v>7</v>
      </c>
      <c r="I18" s="7">
        <f>ROUND(AVERAGE(E59:E61),3)</f>
        <v>1.601</v>
      </c>
    </row>
    <row r="19" spans="2:9" ht="14.4" thickBot="1" x14ac:dyDescent="0.35">
      <c r="B19" s="6">
        <v>2020</v>
      </c>
      <c r="C19" s="42"/>
      <c r="D19" s="5" t="s">
        <v>51</v>
      </c>
      <c r="E19" s="18">
        <v>1.01</v>
      </c>
      <c r="H19" s="2" t="s">
        <v>8</v>
      </c>
      <c r="I19" s="7">
        <f>ROUND(AVERAGE(E63:E65),3)</f>
        <v>1.5660000000000001</v>
      </c>
    </row>
    <row r="20" spans="2:9" x14ac:dyDescent="0.3">
      <c r="B20" s="6">
        <v>2020</v>
      </c>
      <c r="C20" s="40" t="s">
        <v>59</v>
      </c>
      <c r="D20" s="5" t="s">
        <v>52</v>
      </c>
      <c r="E20" s="16">
        <v>1</v>
      </c>
      <c r="H20" s="2" t="s">
        <v>9</v>
      </c>
      <c r="I20" s="7">
        <f>ROUND(AVERAGE(E66:E68),3)</f>
        <v>1.526</v>
      </c>
    </row>
    <row r="21" spans="2:9" x14ac:dyDescent="0.3">
      <c r="B21" s="6">
        <v>2020</v>
      </c>
      <c r="C21" s="41"/>
      <c r="D21" s="5" t="s">
        <v>53</v>
      </c>
      <c r="E21" s="17">
        <v>1.0029999999999999</v>
      </c>
      <c r="H21" s="2" t="s">
        <v>10</v>
      </c>
      <c r="I21" s="7">
        <f>ROUND(AVERAGE(E69:E71),3)</f>
        <v>1.4650000000000001</v>
      </c>
    </row>
    <row r="22" spans="2:9" ht="14.4" thickBot="1" x14ac:dyDescent="0.35">
      <c r="B22" s="6">
        <v>2020</v>
      </c>
      <c r="C22" s="42"/>
      <c r="D22" s="5" t="s">
        <v>54</v>
      </c>
      <c r="E22" s="18">
        <v>1.0569999999999999</v>
      </c>
      <c r="H22" s="2" t="s">
        <v>11</v>
      </c>
      <c r="I22" s="7">
        <f>ROUND(AVERAGE(E72:E74),3)</f>
        <v>1.4450000000000001</v>
      </c>
    </row>
    <row r="23" spans="2:9" ht="14.4" thickBot="1" x14ac:dyDescent="0.35">
      <c r="B23" s="6">
        <v>2020</v>
      </c>
      <c r="C23" s="6" t="s">
        <v>60</v>
      </c>
      <c r="D23" s="5" t="s">
        <v>55</v>
      </c>
      <c r="E23" s="7">
        <v>1.0640000000000001</v>
      </c>
      <c r="H23" s="2" t="s">
        <v>12</v>
      </c>
      <c r="I23" s="7" t="e">
        <f>ROUND(AVERAGE(E76:E78),3)</f>
        <v>#DIV/0!</v>
      </c>
    </row>
    <row r="24" spans="2:9" x14ac:dyDescent="0.3">
      <c r="B24" s="6">
        <v>2021</v>
      </c>
      <c r="C24" s="40" t="s">
        <v>56</v>
      </c>
      <c r="D24" s="5" t="s">
        <v>43</v>
      </c>
      <c r="E24" s="16">
        <v>1.083</v>
      </c>
      <c r="H24" s="2" t="s">
        <v>13</v>
      </c>
      <c r="I24" s="7" t="e">
        <f>ROUND(AVERAGE(E79:E81),3)</f>
        <v>#DIV/0!</v>
      </c>
    </row>
    <row r="25" spans="2:9" x14ac:dyDescent="0.3">
      <c r="B25" s="6">
        <v>2021</v>
      </c>
      <c r="C25" s="41"/>
      <c r="D25" s="5" t="s">
        <v>44</v>
      </c>
      <c r="E25" s="17">
        <v>1.125</v>
      </c>
      <c r="H25" s="2" t="s">
        <v>14</v>
      </c>
      <c r="I25" s="7" t="e">
        <f>ROUND(AVERAGE(E82:E84),3)</f>
        <v>#DIV/0!</v>
      </c>
    </row>
    <row r="26" spans="2:9" ht="14.4" thickBot="1" x14ac:dyDescent="0.35">
      <c r="B26" s="6">
        <v>2021</v>
      </c>
      <c r="C26" s="42"/>
      <c r="D26" s="5" t="s">
        <v>45</v>
      </c>
      <c r="E26" s="18">
        <v>1.175</v>
      </c>
      <c r="H26" s="2" t="s">
        <v>15</v>
      </c>
      <c r="I26" s="7" t="e">
        <f>ROUND(AVERAGE(E85:E87),3)</f>
        <v>#DIV/0!</v>
      </c>
    </row>
    <row r="27" spans="2:9" x14ac:dyDescent="0.3">
      <c r="B27" s="6">
        <v>2021</v>
      </c>
      <c r="C27" s="40" t="s">
        <v>57</v>
      </c>
      <c r="D27" s="5" t="s">
        <v>46</v>
      </c>
      <c r="E27" s="16">
        <v>1.175</v>
      </c>
      <c r="H27" s="2" t="s">
        <v>16</v>
      </c>
      <c r="I27" s="7" t="e">
        <f>ROUND(AVERAGE(E89:E91),3)</f>
        <v>#DIV/0!</v>
      </c>
    </row>
    <row r="28" spans="2:9" x14ac:dyDescent="0.3">
      <c r="B28" s="6">
        <v>2021</v>
      </c>
      <c r="C28" s="41"/>
      <c r="D28" s="5" t="s">
        <v>47</v>
      </c>
      <c r="E28" s="17">
        <v>1.1870000000000001</v>
      </c>
      <c r="H28" s="2" t="s">
        <v>17</v>
      </c>
      <c r="I28" s="7" t="e">
        <f>ROUND(AVERAGE(E92:E94),3)</f>
        <v>#DIV/0!</v>
      </c>
    </row>
    <row r="29" spans="2:9" ht="14.4" thickBot="1" x14ac:dyDescent="0.35">
      <c r="B29" s="6">
        <v>2021</v>
      </c>
      <c r="C29" s="42"/>
      <c r="D29" s="5" t="s">
        <v>48</v>
      </c>
      <c r="E29" s="17">
        <v>1.2110000000000001</v>
      </c>
      <c r="H29" s="2" t="s">
        <v>18</v>
      </c>
      <c r="I29" s="7" t="e">
        <f>ROUND(AVERAGE(E95:E97),3)</f>
        <v>#DIV/0!</v>
      </c>
    </row>
    <row r="30" spans="2:9" x14ac:dyDescent="0.3">
      <c r="B30" s="6">
        <v>2021</v>
      </c>
      <c r="C30" s="40" t="s">
        <v>58</v>
      </c>
      <c r="D30" s="5" t="s">
        <v>49</v>
      </c>
      <c r="E30" s="16">
        <v>1.256</v>
      </c>
      <c r="H30" s="2" t="s">
        <v>19</v>
      </c>
      <c r="I30" s="7" t="e">
        <f>ROUND(AVERAGE(E98:E100),3)</f>
        <v>#DIV/0!</v>
      </c>
    </row>
    <row r="31" spans="2:9" x14ac:dyDescent="0.3">
      <c r="B31" s="6">
        <v>2021</v>
      </c>
      <c r="C31" s="41"/>
      <c r="D31" s="5" t="s">
        <v>50</v>
      </c>
      <c r="E31" s="17">
        <v>1.2589999999999999</v>
      </c>
      <c r="I31" s="7"/>
    </row>
    <row r="32" spans="2:9" ht="14.4" thickBot="1" x14ac:dyDescent="0.35">
      <c r="B32" s="6">
        <v>2021</v>
      </c>
      <c r="C32" s="42"/>
      <c r="D32" s="5" t="s">
        <v>51</v>
      </c>
      <c r="E32" s="18">
        <v>1.2789999999999999</v>
      </c>
      <c r="I32" s="7"/>
    </row>
    <row r="33" spans="2:9" x14ac:dyDescent="0.3">
      <c r="B33" s="6">
        <v>2021</v>
      </c>
      <c r="C33" s="40" t="s">
        <v>59</v>
      </c>
      <c r="D33" s="5" t="s">
        <v>52</v>
      </c>
      <c r="E33" s="16">
        <v>1.361</v>
      </c>
      <c r="I33" s="7"/>
    </row>
    <row r="34" spans="2:9" x14ac:dyDescent="0.3">
      <c r="B34" s="6">
        <v>2021</v>
      </c>
      <c r="C34" s="41"/>
      <c r="D34" s="5" t="s">
        <v>53</v>
      </c>
      <c r="E34" s="17">
        <v>1.395</v>
      </c>
      <c r="I34" s="7"/>
    </row>
    <row r="35" spans="2:9" ht="14.4" thickBot="1" x14ac:dyDescent="0.35">
      <c r="B35" s="6">
        <v>2021</v>
      </c>
      <c r="C35" s="42"/>
      <c r="D35" s="5" t="s">
        <v>54</v>
      </c>
      <c r="E35" s="18">
        <v>1.371</v>
      </c>
      <c r="I35" s="7"/>
    </row>
    <row r="36" spans="2:9" ht="14.4" thickBot="1" x14ac:dyDescent="0.35">
      <c r="B36" s="6">
        <v>2021</v>
      </c>
      <c r="C36" s="6" t="s">
        <v>60</v>
      </c>
      <c r="D36" s="5" t="s">
        <v>55</v>
      </c>
      <c r="E36" s="7">
        <v>1.24</v>
      </c>
      <c r="I36" s="7"/>
    </row>
    <row r="37" spans="2:9" x14ac:dyDescent="0.3">
      <c r="B37" s="6">
        <v>2022</v>
      </c>
      <c r="C37" s="40" t="s">
        <v>56</v>
      </c>
      <c r="D37" s="5" t="s">
        <v>43</v>
      </c>
      <c r="E37" s="16">
        <v>1.3939999999999999</v>
      </c>
      <c r="I37" s="7"/>
    </row>
    <row r="38" spans="2:9" x14ac:dyDescent="0.3">
      <c r="B38" s="6">
        <v>2022</v>
      </c>
      <c r="C38" s="41"/>
      <c r="D38" s="5" t="s">
        <v>44</v>
      </c>
      <c r="E38" s="17">
        <v>1.45</v>
      </c>
      <c r="I38" s="7"/>
    </row>
    <row r="39" spans="2:9" ht="14.4" thickBot="1" x14ac:dyDescent="0.35">
      <c r="B39" s="6">
        <v>2022</v>
      </c>
      <c r="C39" s="42"/>
      <c r="D39" s="5" t="s">
        <v>45</v>
      </c>
      <c r="E39" s="18">
        <v>1.605</v>
      </c>
      <c r="I39" s="7"/>
    </row>
    <row r="40" spans="2:9" x14ac:dyDescent="0.3">
      <c r="B40" s="6">
        <v>2022</v>
      </c>
      <c r="C40" s="40" t="s">
        <v>57</v>
      </c>
      <c r="D40" s="5" t="s">
        <v>46</v>
      </c>
      <c r="E40" s="16">
        <v>1.7130000000000001</v>
      </c>
      <c r="I40" s="7"/>
    </row>
    <row r="41" spans="2:9" x14ac:dyDescent="0.3">
      <c r="B41" s="6">
        <v>2022</v>
      </c>
      <c r="C41" s="41"/>
      <c r="D41" s="5" t="s">
        <v>47</v>
      </c>
      <c r="E41" s="17">
        <v>1.7849999999999999</v>
      </c>
      <c r="I41" s="7"/>
    </row>
    <row r="42" spans="2:9" ht="14.4" thickBot="1" x14ac:dyDescent="0.35">
      <c r="B42" s="6">
        <v>2022</v>
      </c>
      <c r="C42" s="42"/>
      <c r="D42" s="5" t="s">
        <v>48</v>
      </c>
      <c r="E42" s="17">
        <v>1.8680000000000001</v>
      </c>
      <c r="I42" s="7"/>
    </row>
    <row r="43" spans="2:9" x14ac:dyDescent="0.3">
      <c r="B43" s="6">
        <v>2022</v>
      </c>
      <c r="C43" s="40" t="s">
        <v>58</v>
      </c>
      <c r="D43" s="5" t="s">
        <v>49</v>
      </c>
      <c r="E43" s="16">
        <v>1.8819999999999999</v>
      </c>
      <c r="I43" s="7"/>
    </row>
    <row r="44" spans="2:9" x14ac:dyDescent="0.3">
      <c r="B44" s="6">
        <v>2022</v>
      </c>
      <c r="C44" s="41"/>
      <c r="D44" s="5" t="s">
        <v>50</v>
      </c>
      <c r="E44" s="17">
        <v>1.7889999999999999</v>
      </c>
      <c r="I44" s="7"/>
    </row>
    <row r="45" spans="2:9" ht="14.4" thickBot="1" x14ac:dyDescent="0.35">
      <c r="B45" s="6">
        <v>2022</v>
      </c>
      <c r="C45" s="42"/>
      <c r="D45" s="5" t="s">
        <v>51</v>
      </c>
      <c r="E45" s="18">
        <v>1.8169999999999999</v>
      </c>
      <c r="I45" s="7"/>
    </row>
    <row r="46" spans="2:9" x14ac:dyDescent="0.3">
      <c r="B46" s="6">
        <v>2022</v>
      </c>
      <c r="C46" s="40" t="s">
        <v>59</v>
      </c>
      <c r="D46" s="5" t="s">
        <v>52</v>
      </c>
      <c r="E46" s="16">
        <v>1.849</v>
      </c>
      <c r="I46" s="7"/>
    </row>
    <row r="47" spans="2:9" x14ac:dyDescent="0.3">
      <c r="B47" s="6">
        <v>2022</v>
      </c>
      <c r="C47" s="41"/>
      <c r="D47" s="5" t="s">
        <v>53</v>
      </c>
      <c r="E47" s="17">
        <v>1.8340000000000001</v>
      </c>
      <c r="I47" s="7"/>
    </row>
    <row r="48" spans="2:9" ht="14.4" thickBot="1" x14ac:dyDescent="0.35">
      <c r="B48" s="6">
        <v>2022</v>
      </c>
      <c r="C48" s="42"/>
      <c r="D48" s="5" t="s">
        <v>54</v>
      </c>
      <c r="E48" s="18">
        <v>1.6439999999999999</v>
      </c>
      <c r="I48" s="7"/>
    </row>
    <row r="49" spans="2:9" ht="14.4" thickBot="1" x14ac:dyDescent="0.35">
      <c r="B49" s="6">
        <v>2022</v>
      </c>
      <c r="C49" s="6" t="s">
        <v>60</v>
      </c>
      <c r="D49" s="5" t="s">
        <v>55</v>
      </c>
      <c r="E49" s="7">
        <v>1.7190000000000001</v>
      </c>
      <c r="I49" s="7"/>
    </row>
    <row r="50" spans="2:9" x14ac:dyDescent="0.3">
      <c r="B50" s="6">
        <v>2023</v>
      </c>
      <c r="C50" s="40" t="s">
        <v>56</v>
      </c>
      <c r="D50" s="5" t="s">
        <v>43</v>
      </c>
      <c r="E50" s="16">
        <v>1.6120000000000001</v>
      </c>
      <c r="I50" s="7"/>
    </row>
    <row r="51" spans="2:9" x14ac:dyDescent="0.3">
      <c r="B51" s="6">
        <v>2023</v>
      </c>
      <c r="C51" s="41"/>
      <c r="D51" s="5" t="s">
        <v>44</v>
      </c>
      <c r="E51" s="17">
        <v>1.5629999999999999</v>
      </c>
      <c r="I51" s="7"/>
    </row>
    <row r="52" spans="2:9" ht="14.4" thickBot="1" x14ac:dyDescent="0.35">
      <c r="B52" s="6">
        <v>2023</v>
      </c>
      <c r="C52" s="42"/>
      <c r="D52" s="5" t="s">
        <v>45</v>
      </c>
      <c r="E52" s="18">
        <v>1.5309999999999999</v>
      </c>
      <c r="I52" s="7"/>
    </row>
    <row r="53" spans="2:9" x14ac:dyDescent="0.3">
      <c r="B53" s="6">
        <v>2023</v>
      </c>
      <c r="C53" s="40" t="s">
        <v>57</v>
      </c>
      <c r="D53" s="5" t="s">
        <v>46</v>
      </c>
      <c r="E53" s="16">
        <v>1.478</v>
      </c>
      <c r="I53" s="7"/>
    </row>
    <row r="54" spans="2:9" x14ac:dyDescent="0.3">
      <c r="B54" s="6">
        <v>2023</v>
      </c>
      <c r="C54" s="41"/>
      <c r="D54" s="5" t="s">
        <v>47</v>
      </c>
      <c r="E54" s="17">
        <v>1.4219999999999999</v>
      </c>
      <c r="I54" s="7"/>
    </row>
    <row r="55" spans="2:9" ht="14.4" thickBot="1" x14ac:dyDescent="0.35">
      <c r="B55" s="6">
        <v>2023</v>
      </c>
      <c r="C55" s="42"/>
      <c r="D55" s="5" t="s">
        <v>48</v>
      </c>
      <c r="E55" s="17">
        <v>1.4359999999999999</v>
      </c>
      <c r="I55" s="7"/>
    </row>
    <row r="56" spans="2:9" x14ac:dyDescent="0.3">
      <c r="B56" s="6">
        <v>2023</v>
      </c>
      <c r="C56" s="40" t="s">
        <v>58</v>
      </c>
      <c r="D56" s="5" t="s">
        <v>49</v>
      </c>
      <c r="E56" s="16">
        <v>1.4710000000000001</v>
      </c>
      <c r="I56" s="7"/>
    </row>
    <row r="57" spans="2:9" x14ac:dyDescent="0.3">
      <c r="B57" s="6">
        <v>2023</v>
      </c>
      <c r="C57" s="41"/>
      <c r="D57" s="5" t="s">
        <v>50</v>
      </c>
      <c r="E57" s="17">
        <v>1.613</v>
      </c>
      <c r="I57" s="7"/>
    </row>
    <row r="58" spans="2:9" ht="14.4" thickBot="1" x14ac:dyDescent="0.35">
      <c r="B58" s="6">
        <v>2023</v>
      </c>
      <c r="C58" s="42"/>
      <c r="D58" s="5" t="s">
        <v>51</v>
      </c>
      <c r="E58" s="18">
        <v>1.6870000000000001</v>
      </c>
      <c r="I58" s="7"/>
    </row>
    <row r="59" spans="2:9" x14ac:dyDescent="0.3">
      <c r="B59" s="6">
        <v>2023</v>
      </c>
      <c r="C59" s="40" t="s">
        <v>59</v>
      </c>
      <c r="D59" s="5" t="s">
        <v>52</v>
      </c>
      <c r="E59" s="16">
        <v>1.673</v>
      </c>
      <c r="I59" s="7"/>
    </row>
    <row r="60" spans="2:9" x14ac:dyDescent="0.3">
      <c r="B60" s="6">
        <v>2023</v>
      </c>
      <c r="C60" s="41"/>
      <c r="D60" s="5" t="s">
        <v>53</v>
      </c>
      <c r="E60" s="17">
        <v>1.6120000000000001</v>
      </c>
      <c r="I60" s="7"/>
    </row>
    <row r="61" spans="2:9" ht="14.4" thickBot="1" x14ac:dyDescent="0.35">
      <c r="B61" s="6">
        <v>2023</v>
      </c>
      <c r="C61" s="42"/>
      <c r="D61" s="5" t="s">
        <v>54</v>
      </c>
      <c r="E61" s="18">
        <v>1.518</v>
      </c>
      <c r="I61" s="7"/>
    </row>
    <row r="62" spans="2:9" ht="14.4" thickBot="1" x14ac:dyDescent="0.35">
      <c r="B62" s="6">
        <v>2023</v>
      </c>
      <c r="C62" s="6" t="s">
        <v>60</v>
      </c>
      <c r="D62" s="5" t="s">
        <v>55</v>
      </c>
      <c r="E62" s="7"/>
      <c r="I62" s="7"/>
    </row>
    <row r="63" spans="2:9" x14ac:dyDescent="0.3">
      <c r="B63" s="6">
        <v>2024</v>
      </c>
      <c r="C63" s="40" t="s">
        <v>56</v>
      </c>
      <c r="D63" s="5" t="s">
        <v>43</v>
      </c>
      <c r="E63" s="16">
        <v>1.5129999999999999</v>
      </c>
      <c r="I63" s="7"/>
    </row>
    <row r="64" spans="2:9" x14ac:dyDescent="0.3">
      <c r="B64" s="6">
        <v>2024</v>
      </c>
      <c r="C64" s="41"/>
      <c r="D64" s="5" t="s">
        <v>44</v>
      </c>
      <c r="E64" s="17">
        <v>1.605</v>
      </c>
      <c r="I64" s="7"/>
    </row>
    <row r="65" spans="2:9" ht="14.4" thickBot="1" x14ac:dyDescent="0.35">
      <c r="B65" s="6">
        <v>2024</v>
      </c>
      <c r="C65" s="42"/>
      <c r="D65" s="5" t="s">
        <v>45</v>
      </c>
      <c r="E65" s="18">
        <v>1.581</v>
      </c>
      <c r="I65" s="7"/>
    </row>
    <row r="66" spans="2:9" x14ac:dyDescent="0.3">
      <c r="B66" s="6">
        <v>2024</v>
      </c>
      <c r="C66" s="40" t="s">
        <v>57</v>
      </c>
      <c r="D66" s="5" t="s">
        <v>46</v>
      </c>
      <c r="E66" s="16">
        <v>1.5620000000000001</v>
      </c>
      <c r="I66" s="7"/>
    </row>
    <row r="67" spans="2:9" x14ac:dyDescent="0.3">
      <c r="B67" s="6">
        <v>2024</v>
      </c>
      <c r="C67" s="41"/>
      <c r="D67" s="5" t="s">
        <v>47</v>
      </c>
      <c r="E67" s="17">
        <v>1.5129999999999999</v>
      </c>
      <c r="I67" s="7"/>
    </row>
    <row r="68" spans="2:9" ht="14.4" thickBot="1" x14ac:dyDescent="0.35">
      <c r="B68" s="6">
        <v>2024</v>
      </c>
      <c r="C68" s="42"/>
      <c r="D68" s="5" t="s">
        <v>48</v>
      </c>
      <c r="E68" s="17">
        <v>1.5029999999999999</v>
      </c>
      <c r="I68" s="7"/>
    </row>
    <row r="69" spans="2:9" x14ac:dyDescent="0.3">
      <c r="B69" s="6">
        <v>2024</v>
      </c>
      <c r="C69" s="40" t="s">
        <v>58</v>
      </c>
      <c r="D69" s="5" t="s">
        <v>49</v>
      </c>
      <c r="E69" s="16">
        <v>1.52</v>
      </c>
      <c r="I69" s="7"/>
    </row>
    <row r="70" spans="2:9" x14ac:dyDescent="0.3">
      <c r="B70" s="6">
        <v>2024</v>
      </c>
      <c r="C70" s="41"/>
      <c r="D70" s="5" t="s">
        <v>50</v>
      </c>
      <c r="E70" s="17">
        <v>1.4670000000000001</v>
      </c>
      <c r="I70" s="7"/>
    </row>
    <row r="71" spans="2:9" ht="14.4" thickBot="1" x14ac:dyDescent="0.35">
      <c r="B71" s="6">
        <v>2024</v>
      </c>
      <c r="C71" s="42"/>
      <c r="D71" s="5" t="s">
        <v>51</v>
      </c>
      <c r="E71" s="18">
        <v>1.409</v>
      </c>
      <c r="I71" s="7"/>
    </row>
    <row r="72" spans="2:9" x14ac:dyDescent="0.3">
      <c r="B72" s="6">
        <v>2024</v>
      </c>
      <c r="C72" s="40" t="s">
        <v>59</v>
      </c>
      <c r="D72" s="5" t="s">
        <v>52</v>
      </c>
      <c r="E72" s="16">
        <v>1.417</v>
      </c>
      <c r="I72" s="7"/>
    </row>
    <row r="73" spans="2:9" x14ac:dyDescent="0.3">
      <c r="B73" s="6">
        <v>2024</v>
      </c>
      <c r="C73" s="41"/>
      <c r="D73" s="5" t="s">
        <v>53</v>
      </c>
      <c r="E73" s="17">
        <v>1.45</v>
      </c>
      <c r="I73" s="7"/>
    </row>
    <row r="74" spans="2:9" ht="14.4" thickBot="1" x14ac:dyDescent="0.35">
      <c r="B74" s="6">
        <v>2024</v>
      </c>
      <c r="C74" s="42"/>
      <c r="D74" s="5" t="s">
        <v>54</v>
      </c>
      <c r="E74" s="18">
        <v>1.4670000000000001</v>
      </c>
      <c r="I74" s="7"/>
    </row>
    <row r="75" spans="2:9" ht="14.4" thickBot="1" x14ac:dyDescent="0.35">
      <c r="B75" s="6">
        <v>2024</v>
      </c>
      <c r="C75" s="6" t="s">
        <v>60</v>
      </c>
      <c r="D75" s="5" t="s">
        <v>55</v>
      </c>
      <c r="E75" s="7"/>
      <c r="I75" s="7"/>
    </row>
    <row r="76" spans="2:9" x14ac:dyDescent="0.3">
      <c r="B76" s="6">
        <v>2025</v>
      </c>
      <c r="C76" s="40" t="s">
        <v>56</v>
      </c>
      <c r="D76" s="5" t="s">
        <v>43</v>
      </c>
      <c r="E76" s="16"/>
      <c r="I76" s="7"/>
    </row>
    <row r="77" spans="2:9" x14ac:dyDescent="0.3">
      <c r="B77" s="6">
        <v>2025</v>
      </c>
      <c r="C77" s="41"/>
      <c r="D77" s="5" t="s">
        <v>44</v>
      </c>
      <c r="E77" s="17"/>
      <c r="I77" s="7"/>
    </row>
    <row r="78" spans="2:9" ht="14.4" thickBot="1" x14ac:dyDescent="0.35">
      <c r="B78" s="6">
        <v>2025</v>
      </c>
      <c r="C78" s="42"/>
      <c r="D78" s="5" t="s">
        <v>45</v>
      </c>
      <c r="E78" s="18"/>
      <c r="I78" s="7"/>
    </row>
    <row r="79" spans="2:9" x14ac:dyDescent="0.3">
      <c r="B79" s="6">
        <v>2025</v>
      </c>
      <c r="C79" s="40" t="s">
        <v>57</v>
      </c>
      <c r="D79" s="5" t="s">
        <v>46</v>
      </c>
      <c r="E79" s="16"/>
      <c r="I79" s="7"/>
    </row>
    <row r="80" spans="2:9" x14ac:dyDescent="0.3">
      <c r="B80" s="6">
        <v>2025</v>
      </c>
      <c r="C80" s="41"/>
      <c r="D80" s="5" t="s">
        <v>47</v>
      </c>
      <c r="E80" s="17"/>
      <c r="I80" s="7"/>
    </row>
    <row r="81" spans="2:9" ht="14.4" thickBot="1" x14ac:dyDescent="0.35">
      <c r="B81" s="6">
        <v>2025</v>
      </c>
      <c r="C81" s="42"/>
      <c r="D81" s="5" t="s">
        <v>48</v>
      </c>
      <c r="E81" s="17"/>
      <c r="I81" s="7"/>
    </row>
    <row r="82" spans="2:9" x14ac:dyDescent="0.3">
      <c r="B82" s="6">
        <v>2025</v>
      </c>
      <c r="C82" s="40" t="s">
        <v>58</v>
      </c>
      <c r="D82" s="5" t="s">
        <v>49</v>
      </c>
      <c r="E82" s="16"/>
      <c r="I82" s="7"/>
    </row>
    <row r="83" spans="2:9" x14ac:dyDescent="0.3">
      <c r="B83" s="6">
        <v>2025</v>
      </c>
      <c r="C83" s="41"/>
      <c r="D83" s="5" t="s">
        <v>50</v>
      </c>
      <c r="E83" s="17"/>
      <c r="I83" s="7"/>
    </row>
    <row r="84" spans="2:9" ht="14.4" thickBot="1" x14ac:dyDescent="0.35">
      <c r="B84" s="6">
        <v>2025</v>
      </c>
      <c r="C84" s="42"/>
      <c r="D84" s="5" t="s">
        <v>51</v>
      </c>
      <c r="E84" s="18"/>
      <c r="I84" s="7"/>
    </row>
    <row r="85" spans="2:9" x14ac:dyDescent="0.3">
      <c r="B85" s="6">
        <v>2025</v>
      </c>
      <c r="C85" s="40" t="s">
        <v>59</v>
      </c>
      <c r="D85" s="5" t="s">
        <v>52</v>
      </c>
      <c r="E85" s="16"/>
      <c r="I85" s="7"/>
    </row>
    <row r="86" spans="2:9" x14ac:dyDescent="0.3">
      <c r="B86" s="6">
        <v>2025</v>
      </c>
      <c r="C86" s="41"/>
      <c r="D86" s="5" t="s">
        <v>53</v>
      </c>
      <c r="E86" s="17"/>
      <c r="I86" s="7"/>
    </row>
    <row r="87" spans="2:9" ht="14.4" thickBot="1" x14ac:dyDescent="0.35">
      <c r="B87" s="6">
        <v>2025</v>
      </c>
      <c r="C87" s="42"/>
      <c r="D87" s="5" t="s">
        <v>54</v>
      </c>
      <c r="E87" s="18"/>
      <c r="I87" s="7"/>
    </row>
    <row r="88" spans="2:9" ht="14.4" thickBot="1" x14ac:dyDescent="0.35">
      <c r="B88" s="6">
        <v>2025</v>
      </c>
      <c r="C88" s="6" t="s">
        <v>60</v>
      </c>
      <c r="D88" s="5" t="s">
        <v>55</v>
      </c>
      <c r="E88" s="7"/>
      <c r="I88" s="7"/>
    </row>
    <row r="89" spans="2:9" x14ac:dyDescent="0.3">
      <c r="B89" s="6">
        <v>2026</v>
      </c>
      <c r="C89" s="40" t="s">
        <v>56</v>
      </c>
      <c r="D89" s="5" t="s">
        <v>43</v>
      </c>
      <c r="E89" s="16"/>
      <c r="I89" s="7"/>
    </row>
    <row r="90" spans="2:9" x14ac:dyDescent="0.3">
      <c r="B90" s="6">
        <v>2026</v>
      </c>
      <c r="C90" s="41"/>
      <c r="D90" s="5" t="s">
        <v>44</v>
      </c>
      <c r="E90" s="17"/>
      <c r="I90" s="7"/>
    </row>
    <row r="91" spans="2:9" ht="14.4" thickBot="1" x14ac:dyDescent="0.35">
      <c r="B91" s="6">
        <v>2026</v>
      </c>
      <c r="C91" s="42"/>
      <c r="D91" s="5" t="s">
        <v>45</v>
      </c>
      <c r="E91" s="18"/>
      <c r="I91" s="7"/>
    </row>
    <row r="92" spans="2:9" x14ac:dyDescent="0.3">
      <c r="B92" s="6">
        <v>2026</v>
      </c>
      <c r="C92" s="40" t="s">
        <v>57</v>
      </c>
      <c r="D92" s="5" t="s">
        <v>46</v>
      </c>
      <c r="E92" s="16"/>
      <c r="I92" s="7"/>
    </row>
    <row r="93" spans="2:9" x14ac:dyDescent="0.3">
      <c r="B93" s="6">
        <v>2026</v>
      </c>
      <c r="C93" s="41"/>
      <c r="D93" s="5" t="s">
        <v>47</v>
      </c>
      <c r="E93" s="17"/>
      <c r="I93" s="7"/>
    </row>
    <row r="94" spans="2:9" ht="14.4" thickBot="1" x14ac:dyDescent="0.35">
      <c r="B94" s="6">
        <v>2026</v>
      </c>
      <c r="C94" s="42"/>
      <c r="D94" s="5" t="s">
        <v>48</v>
      </c>
      <c r="E94" s="17"/>
      <c r="I94" s="7"/>
    </row>
    <row r="95" spans="2:9" x14ac:dyDescent="0.3">
      <c r="B95" s="6">
        <v>2026</v>
      </c>
      <c r="C95" s="40" t="s">
        <v>58</v>
      </c>
      <c r="D95" s="5" t="s">
        <v>49</v>
      </c>
      <c r="E95" s="16"/>
      <c r="I95" s="7"/>
    </row>
    <row r="96" spans="2:9" x14ac:dyDescent="0.3">
      <c r="B96" s="6">
        <v>2026</v>
      </c>
      <c r="C96" s="41"/>
      <c r="D96" s="5" t="s">
        <v>50</v>
      </c>
      <c r="E96" s="17"/>
      <c r="I96" s="7"/>
    </row>
    <row r="97" spans="2:9" ht="14.4" thickBot="1" x14ac:dyDescent="0.35">
      <c r="B97" s="6">
        <v>2026</v>
      </c>
      <c r="C97" s="42"/>
      <c r="D97" s="5" t="s">
        <v>51</v>
      </c>
      <c r="E97" s="18"/>
      <c r="I97" s="7"/>
    </row>
    <row r="98" spans="2:9" x14ac:dyDescent="0.3">
      <c r="B98" s="6">
        <v>2026</v>
      </c>
      <c r="C98" s="40" t="s">
        <v>59</v>
      </c>
      <c r="D98" s="5" t="s">
        <v>52</v>
      </c>
      <c r="E98" s="16"/>
      <c r="I98" s="7"/>
    </row>
    <row r="99" spans="2:9" x14ac:dyDescent="0.3">
      <c r="B99" s="6">
        <v>2026</v>
      </c>
      <c r="C99" s="41"/>
      <c r="D99" s="5" t="s">
        <v>53</v>
      </c>
      <c r="E99" s="17"/>
      <c r="I99" s="7"/>
    </row>
    <row r="100" spans="2:9" ht="14.4" thickBot="1" x14ac:dyDescent="0.35">
      <c r="B100" s="6">
        <v>2026</v>
      </c>
      <c r="C100" s="42"/>
      <c r="D100" s="5" t="s">
        <v>54</v>
      </c>
      <c r="E100" s="18"/>
      <c r="I100" s="7"/>
    </row>
    <row r="101" spans="2:9" ht="14.4" thickBot="1" x14ac:dyDescent="0.35">
      <c r="B101" s="6">
        <v>2026</v>
      </c>
      <c r="C101" s="6" t="s">
        <v>60</v>
      </c>
      <c r="D101" s="5" t="s">
        <v>55</v>
      </c>
      <c r="E101" s="7"/>
      <c r="I101" s="7"/>
    </row>
    <row r="102" spans="2:9" x14ac:dyDescent="0.3">
      <c r="B102" s="6">
        <v>2027</v>
      </c>
      <c r="C102" s="40" t="s">
        <v>56</v>
      </c>
      <c r="D102" s="5" t="s">
        <v>43</v>
      </c>
      <c r="E102" s="16"/>
      <c r="I102" s="7"/>
    </row>
    <row r="103" spans="2:9" x14ac:dyDescent="0.3">
      <c r="B103" s="6">
        <v>2027</v>
      </c>
      <c r="C103" s="41"/>
      <c r="D103" s="5" t="s">
        <v>44</v>
      </c>
      <c r="E103" s="17"/>
      <c r="I103" s="7"/>
    </row>
    <row r="104" spans="2:9" ht="14.4" thickBot="1" x14ac:dyDescent="0.35">
      <c r="B104" s="6">
        <v>2027</v>
      </c>
      <c r="C104" s="42"/>
      <c r="D104" s="5" t="s">
        <v>45</v>
      </c>
      <c r="E104" s="18"/>
      <c r="I104" s="7"/>
    </row>
    <row r="105" spans="2:9" x14ac:dyDescent="0.3">
      <c r="B105" s="6">
        <v>2027</v>
      </c>
      <c r="C105" s="40" t="s">
        <v>57</v>
      </c>
      <c r="D105" s="5" t="s">
        <v>46</v>
      </c>
      <c r="E105" s="16"/>
      <c r="I105" s="7"/>
    </row>
    <row r="106" spans="2:9" x14ac:dyDescent="0.3">
      <c r="B106" s="6">
        <v>2027</v>
      </c>
      <c r="C106" s="41"/>
      <c r="D106" s="5" t="s">
        <v>47</v>
      </c>
      <c r="E106" s="17"/>
      <c r="I106" s="7"/>
    </row>
    <row r="107" spans="2:9" ht="14.4" thickBot="1" x14ac:dyDescent="0.35">
      <c r="B107" s="6">
        <v>2027</v>
      </c>
      <c r="C107" s="42"/>
      <c r="D107" s="5" t="s">
        <v>48</v>
      </c>
      <c r="E107" s="17"/>
      <c r="I107" s="7"/>
    </row>
    <row r="108" spans="2:9" x14ac:dyDescent="0.3">
      <c r="B108" s="6">
        <v>2027</v>
      </c>
      <c r="C108" s="40" t="s">
        <v>58</v>
      </c>
      <c r="D108" s="5" t="s">
        <v>49</v>
      </c>
      <c r="E108" s="16"/>
      <c r="I108" s="7"/>
    </row>
    <row r="109" spans="2:9" x14ac:dyDescent="0.3">
      <c r="B109" s="6">
        <v>2027</v>
      </c>
      <c r="C109" s="41"/>
      <c r="D109" s="5" t="s">
        <v>50</v>
      </c>
      <c r="E109" s="17"/>
      <c r="I109" s="7"/>
    </row>
    <row r="110" spans="2:9" ht="14.4" thickBot="1" x14ac:dyDescent="0.35">
      <c r="B110" s="6">
        <v>2027</v>
      </c>
      <c r="C110" s="42"/>
      <c r="D110" s="5" t="s">
        <v>51</v>
      </c>
      <c r="E110" s="18"/>
      <c r="I110" s="7"/>
    </row>
    <row r="111" spans="2:9" x14ac:dyDescent="0.3">
      <c r="B111" s="6">
        <v>2027</v>
      </c>
      <c r="C111" s="40" t="s">
        <v>59</v>
      </c>
      <c r="D111" s="5" t="s">
        <v>52</v>
      </c>
      <c r="E111" s="16"/>
      <c r="I111" s="7"/>
    </row>
    <row r="112" spans="2:9" x14ac:dyDescent="0.3">
      <c r="B112" s="6">
        <v>2027</v>
      </c>
      <c r="C112" s="41"/>
      <c r="D112" s="5" t="s">
        <v>53</v>
      </c>
      <c r="E112" s="17"/>
      <c r="I112" s="7"/>
    </row>
    <row r="113" spans="2:9" ht="14.4" thickBot="1" x14ac:dyDescent="0.35">
      <c r="B113" s="6">
        <v>2027</v>
      </c>
      <c r="C113" s="42"/>
      <c r="D113" s="5" t="s">
        <v>54</v>
      </c>
      <c r="E113" s="18"/>
      <c r="I113" s="7"/>
    </row>
    <row r="114" spans="2:9" ht="14.4" thickBot="1" x14ac:dyDescent="0.35">
      <c r="B114" s="6">
        <v>2027</v>
      </c>
      <c r="C114" s="6" t="s">
        <v>60</v>
      </c>
      <c r="D114" s="5" t="s">
        <v>55</v>
      </c>
      <c r="E114" s="7"/>
      <c r="I114" s="7"/>
    </row>
    <row r="115" spans="2:9" x14ac:dyDescent="0.3">
      <c r="B115" s="6">
        <v>2028</v>
      </c>
      <c r="C115" s="40" t="s">
        <v>56</v>
      </c>
      <c r="D115" s="5" t="s">
        <v>43</v>
      </c>
      <c r="E115" s="16"/>
      <c r="I115" s="7"/>
    </row>
    <row r="116" spans="2:9" x14ac:dyDescent="0.3">
      <c r="B116" s="6">
        <v>2028</v>
      </c>
      <c r="C116" s="41"/>
      <c r="D116" s="5" t="s">
        <v>44</v>
      </c>
      <c r="E116" s="17"/>
      <c r="I116" s="7"/>
    </row>
    <row r="117" spans="2:9" ht="14.4" thickBot="1" x14ac:dyDescent="0.35">
      <c r="B117" s="6">
        <v>2028</v>
      </c>
      <c r="C117" s="42"/>
      <c r="D117" s="5" t="s">
        <v>45</v>
      </c>
      <c r="E117" s="18"/>
      <c r="I117" s="7"/>
    </row>
    <row r="118" spans="2:9" x14ac:dyDescent="0.3">
      <c r="B118" s="6">
        <v>2028</v>
      </c>
      <c r="C118" s="40" t="s">
        <v>57</v>
      </c>
      <c r="D118" s="5" t="s">
        <v>46</v>
      </c>
      <c r="E118" s="16"/>
      <c r="I118" s="7"/>
    </row>
    <row r="119" spans="2:9" x14ac:dyDescent="0.3">
      <c r="B119" s="6">
        <v>2028</v>
      </c>
      <c r="C119" s="41"/>
      <c r="D119" s="5" t="s">
        <v>47</v>
      </c>
      <c r="E119" s="17"/>
      <c r="I119" s="7"/>
    </row>
    <row r="120" spans="2:9" ht="14.4" thickBot="1" x14ac:dyDescent="0.35">
      <c r="B120" s="6">
        <v>2028</v>
      </c>
      <c r="C120" s="42"/>
      <c r="D120" s="5" t="s">
        <v>48</v>
      </c>
      <c r="E120" s="17"/>
      <c r="I120" s="7"/>
    </row>
    <row r="121" spans="2:9" x14ac:dyDescent="0.3">
      <c r="B121" s="6">
        <v>2028</v>
      </c>
      <c r="C121" s="40" t="s">
        <v>58</v>
      </c>
      <c r="D121" s="5" t="s">
        <v>49</v>
      </c>
      <c r="E121" s="16"/>
      <c r="I121" s="7"/>
    </row>
    <row r="122" spans="2:9" x14ac:dyDescent="0.3">
      <c r="B122" s="6">
        <v>2028</v>
      </c>
      <c r="C122" s="41"/>
      <c r="D122" s="5" t="s">
        <v>50</v>
      </c>
      <c r="E122" s="17"/>
      <c r="I122" s="7"/>
    </row>
    <row r="123" spans="2:9" ht="14.4" thickBot="1" x14ac:dyDescent="0.35">
      <c r="B123" s="6">
        <v>2028</v>
      </c>
      <c r="C123" s="42"/>
      <c r="D123" s="5" t="s">
        <v>51</v>
      </c>
      <c r="E123" s="18"/>
      <c r="I123" s="7"/>
    </row>
    <row r="124" spans="2:9" x14ac:dyDescent="0.3">
      <c r="B124" s="6">
        <v>2028</v>
      </c>
      <c r="C124" s="40" t="s">
        <v>59</v>
      </c>
      <c r="D124" s="5" t="s">
        <v>52</v>
      </c>
      <c r="E124" s="16"/>
      <c r="I124" s="7"/>
    </row>
    <row r="125" spans="2:9" x14ac:dyDescent="0.3">
      <c r="B125" s="6">
        <v>2028</v>
      </c>
      <c r="C125" s="41"/>
      <c r="D125" s="5" t="s">
        <v>53</v>
      </c>
      <c r="E125" s="17"/>
      <c r="I125" s="7"/>
    </row>
    <row r="126" spans="2:9" ht="14.4" thickBot="1" x14ac:dyDescent="0.35">
      <c r="B126" s="6">
        <v>2028</v>
      </c>
      <c r="C126" s="42"/>
      <c r="D126" s="5" t="s">
        <v>54</v>
      </c>
      <c r="E126" s="18"/>
      <c r="I126" s="7"/>
    </row>
    <row r="127" spans="2:9" ht="14.4" thickBot="1" x14ac:dyDescent="0.35">
      <c r="B127" s="6">
        <v>2028</v>
      </c>
      <c r="C127" s="6" t="s">
        <v>60</v>
      </c>
      <c r="D127" s="5" t="s">
        <v>55</v>
      </c>
      <c r="E127" s="7"/>
      <c r="I127" s="7"/>
    </row>
    <row r="128" spans="2:9" x14ac:dyDescent="0.3">
      <c r="B128" s="6">
        <v>2029</v>
      </c>
      <c r="C128" s="40" t="s">
        <v>56</v>
      </c>
      <c r="D128" s="5" t="s">
        <v>43</v>
      </c>
      <c r="E128" s="16"/>
      <c r="I128" s="7"/>
    </row>
    <row r="129" spans="2:9" x14ac:dyDescent="0.3">
      <c r="B129" s="6">
        <v>2029</v>
      </c>
      <c r="C129" s="41"/>
      <c r="D129" s="5" t="s">
        <v>44</v>
      </c>
      <c r="E129" s="17"/>
      <c r="I129" s="7"/>
    </row>
    <row r="130" spans="2:9" ht="14.4" thickBot="1" x14ac:dyDescent="0.35">
      <c r="B130" s="6">
        <v>2029</v>
      </c>
      <c r="C130" s="42"/>
      <c r="D130" s="5" t="s">
        <v>45</v>
      </c>
      <c r="E130" s="18"/>
      <c r="I130" s="7"/>
    </row>
    <row r="131" spans="2:9" x14ac:dyDescent="0.3">
      <c r="B131" s="6">
        <v>2029</v>
      </c>
      <c r="C131" s="40" t="s">
        <v>57</v>
      </c>
      <c r="D131" s="5" t="s">
        <v>46</v>
      </c>
      <c r="E131" s="16"/>
      <c r="I131" s="7"/>
    </row>
    <row r="132" spans="2:9" x14ac:dyDescent="0.3">
      <c r="B132" s="6">
        <v>2029</v>
      </c>
      <c r="C132" s="41"/>
      <c r="D132" s="5" t="s">
        <v>47</v>
      </c>
      <c r="E132" s="17"/>
      <c r="I132" s="7"/>
    </row>
    <row r="133" spans="2:9" ht="14.4" thickBot="1" x14ac:dyDescent="0.35">
      <c r="B133" s="6">
        <v>2029</v>
      </c>
      <c r="C133" s="42"/>
      <c r="D133" s="5" t="s">
        <v>48</v>
      </c>
      <c r="E133" s="17"/>
      <c r="I133" s="7"/>
    </row>
    <row r="134" spans="2:9" x14ac:dyDescent="0.3">
      <c r="B134" s="6">
        <v>2029</v>
      </c>
      <c r="C134" s="40" t="s">
        <v>58</v>
      </c>
      <c r="D134" s="5" t="s">
        <v>49</v>
      </c>
      <c r="E134" s="16"/>
      <c r="I134" s="7"/>
    </row>
    <row r="135" spans="2:9" x14ac:dyDescent="0.3">
      <c r="B135" s="6">
        <v>2029</v>
      </c>
      <c r="C135" s="41"/>
      <c r="D135" s="5" t="s">
        <v>50</v>
      </c>
      <c r="E135" s="17"/>
      <c r="I135" s="7"/>
    </row>
    <row r="136" spans="2:9" ht="14.4" thickBot="1" x14ac:dyDescent="0.35">
      <c r="B136" s="6">
        <v>2029</v>
      </c>
      <c r="C136" s="42"/>
      <c r="D136" s="5" t="s">
        <v>51</v>
      </c>
      <c r="E136" s="18"/>
      <c r="I136" s="7"/>
    </row>
    <row r="137" spans="2:9" x14ac:dyDescent="0.3">
      <c r="B137" s="6">
        <v>2029</v>
      </c>
      <c r="C137" s="40" t="s">
        <v>59</v>
      </c>
      <c r="D137" s="5" t="s">
        <v>52</v>
      </c>
      <c r="E137" s="16"/>
      <c r="I137" s="7"/>
    </row>
    <row r="138" spans="2:9" x14ac:dyDescent="0.3">
      <c r="B138" s="6">
        <v>2029</v>
      </c>
      <c r="C138" s="41"/>
      <c r="D138" s="5" t="s">
        <v>53</v>
      </c>
      <c r="E138" s="17"/>
      <c r="I138" s="7"/>
    </row>
    <row r="139" spans="2:9" ht="14.4" thickBot="1" x14ac:dyDescent="0.35">
      <c r="B139" s="6">
        <v>2029</v>
      </c>
      <c r="C139" s="42"/>
      <c r="D139" s="5" t="s">
        <v>54</v>
      </c>
      <c r="E139" s="18"/>
      <c r="I139" s="7"/>
    </row>
    <row r="140" spans="2:9" ht="14.4" thickBot="1" x14ac:dyDescent="0.35">
      <c r="B140" s="6">
        <v>2029</v>
      </c>
      <c r="C140" s="6" t="s">
        <v>60</v>
      </c>
      <c r="D140" s="5" t="s">
        <v>55</v>
      </c>
      <c r="E140" s="7"/>
      <c r="I140" s="7"/>
    </row>
    <row r="141" spans="2:9" x14ac:dyDescent="0.3">
      <c r="B141" s="6">
        <v>2030</v>
      </c>
      <c r="C141" s="40" t="s">
        <v>56</v>
      </c>
      <c r="D141" s="5" t="s">
        <v>43</v>
      </c>
      <c r="E141" s="16"/>
      <c r="I141" s="7"/>
    </row>
    <row r="142" spans="2:9" x14ac:dyDescent="0.3">
      <c r="B142" s="6">
        <v>2030</v>
      </c>
      <c r="C142" s="41"/>
      <c r="D142" s="5" t="s">
        <v>44</v>
      </c>
      <c r="E142" s="17"/>
      <c r="I142" s="7"/>
    </row>
    <row r="143" spans="2:9" ht="14.4" thickBot="1" x14ac:dyDescent="0.35">
      <c r="B143" s="6">
        <v>2030</v>
      </c>
      <c r="C143" s="42"/>
      <c r="D143" s="5" t="s">
        <v>45</v>
      </c>
      <c r="E143" s="18"/>
      <c r="I143" s="7"/>
    </row>
    <row r="144" spans="2:9" x14ac:dyDescent="0.3">
      <c r="B144" s="6">
        <v>2030</v>
      </c>
      <c r="C144" s="40" t="s">
        <v>57</v>
      </c>
      <c r="D144" s="5" t="s">
        <v>46</v>
      </c>
      <c r="E144" s="16"/>
      <c r="I144" s="7"/>
    </row>
    <row r="145" spans="2:9" x14ac:dyDescent="0.3">
      <c r="B145" s="6">
        <v>2030</v>
      </c>
      <c r="C145" s="41"/>
      <c r="D145" s="5" t="s">
        <v>47</v>
      </c>
      <c r="E145" s="17"/>
      <c r="I145" s="7"/>
    </row>
    <row r="146" spans="2:9" ht="14.4" thickBot="1" x14ac:dyDescent="0.35">
      <c r="B146" s="6">
        <v>2030</v>
      </c>
      <c r="C146" s="42"/>
      <c r="D146" s="5" t="s">
        <v>48</v>
      </c>
      <c r="E146" s="17"/>
      <c r="I146" s="7"/>
    </row>
    <row r="147" spans="2:9" x14ac:dyDescent="0.3">
      <c r="B147" s="6">
        <v>2030</v>
      </c>
      <c r="C147" s="40" t="s">
        <v>58</v>
      </c>
      <c r="D147" s="5" t="s">
        <v>49</v>
      </c>
      <c r="E147" s="16"/>
      <c r="I147" s="7"/>
    </row>
    <row r="148" spans="2:9" x14ac:dyDescent="0.3">
      <c r="B148" s="6">
        <v>2030</v>
      </c>
      <c r="C148" s="41"/>
      <c r="D148" s="5" t="s">
        <v>50</v>
      </c>
      <c r="E148" s="17"/>
      <c r="I148" s="7"/>
    </row>
    <row r="149" spans="2:9" ht="14.4" thickBot="1" x14ac:dyDescent="0.35">
      <c r="B149" s="6">
        <v>2030</v>
      </c>
      <c r="C149" s="42"/>
      <c r="D149" s="5" t="s">
        <v>51</v>
      </c>
      <c r="E149" s="18"/>
      <c r="I149" s="7"/>
    </row>
    <row r="150" spans="2:9" x14ac:dyDescent="0.3">
      <c r="B150" s="6">
        <v>2030</v>
      </c>
      <c r="C150" s="40" t="s">
        <v>59</v>
      </c>
      <c r="D150" s="5" t="s">
        <v>52</v>
      </c>
      <c r="E150" s="16"/>
      <c r="I150" s="7"/>
    </row>
    <row r="151" spans="2:9" x14ac:dyDescent="0.3">
      <c r="B151" s="6">
        <v>2030</v>
      </c>
      <c r="C151" s="41"/>
      <c r="D151" s="5" t="s">
        <v>53</v>
      </c>
      <c r="E151" s="17"/>
      <c r="I151" s="7"/>
    </row>
    <row r="152" spans="2:9" ht="14.4" thickBot="1" x14ac:dyDescent="0.35">
      <c r="B152" s="6">
        <v>2030</v>
      </c>
      <c r="C152" s="42"/>
      <c r="D152" s="5" t="s">
        <v>54</v>
      </c>
      <c r="E152" s="18"/>
      <c r="I152" s="7"/>
    </row>
    <row r="153" spans="2:9" x14ac:dyDescent="0.3">
      <c r="B153" s="6">
        <v>2030</v>
      </c>
      <c r="C153" s="6" t="s">
        <v>60</v>
      </c>
      <c r="D153" s="5" t="s">
        <v>55</v>
      </c>
      <c r="E153" s="7"/>
      <c r="I153" s="7"/>
    </row>
  </sheetData>
  <mergeCells count="45">
    <mergeCell ref="C43:C45"/>
    <mergeCell ref="B8:D8"/>
    <mergeCell ref="C11:C13"/>
    <mergeCell ref="C14:C16"/>
    <mergeCell ref="C17:C19"/>
    <mergeCell ref="C20:C22"/>
    <mergeCell ref="C24:C26"/>
    <mergeCell ref="C27:C29"/>
    <mergeCell ref="C30:C32"/>
    <mergeCell ref="C33:C35"/>
    <mergeCell ref="C37:C39"/>
    <mergeCell ref="C40:C42"/>
    <mergeCell ref="C82:C84"/>
    <mergeCell ref="C46:C48"/>
    <mergeCell ref="C50:C52"/>
    <mergeCell ref="C53:C55"/>
    <mergeCell ref="C56:C58"/>
    <mergeCell ref="C59:C61"/>
    <mergeCell ref="C63:C65"/>
    <mergeCell ref="C66:C68"/>
    <mergeCell ref="C69:C71"/>
    <mergeCell ref="C72:C74"/>
    <mergeCell ref="C76:C78"/>
    <mergeCell ref="C79:C81"/>
    <mergeCell ref="C121:C123"/>
    <mergeCell ref="C85:C87"/>
    <mergeCell ref="C89:C91"/>
    <mergeCell ref="C92:C94"/>
    <mergeCell ref="C95:C97"/>
    <mergeCell ref="C98:C100"/>
    <mergeCell ref="C102:C104"/>
    <mergeCell ref="C105:C107"/>
    <mergeCell ref="C108:C110"/>
    <mergeCell ref="C111:C113"/>
    <mergeCell ref="C115:C117"/>
    <mergeCell ref="C118:C120"/>
    <mergeCell ref="C144:C146"/>
    <mergeCell ref="C147:C149"/>
    <mergeCell ref="C150:C152"/>
    <mergeCell ref="C124:C126"/>
    <mergeCell ref="C128:C130"/>
    <mergeCell ref="C131:C133"/>
    <mergeCell ref="C134:C136"/>
    <mergeCell ref="C137:C139"/>
    <mergeCell ref="C141:C143"/>
  </mergeCells>
  <hyperlinks>
    <hyperlink ref="A3" r:id="rId1" location="!/view/sk/VBD_INTERN/sp0202ms/v_sp0202ms_00_00_00_sk"/>
  </hyperlinks>
  <pageMargins left="0.7" right="0.7" top="0.75" bottom="0.75" header="0.3" footer="0.3"/>
  <pageSetup paperSize="9" scale="7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workbookViewId="0">
      <selection activeCell="B24" sqref="B24"/>
    </sheetView>
  </sheetViews>
  <sheetFormatPr defaultColWidth="9.109375" defaultRowHeight="13.8" x14ac:dyDescent="0.3"/>
  <cols>
    <col min="1" max="1" width="19.5546875" style="2" customWidth="1"/>
    <col min="2" max="2" width="18.6640625" style="2" customWidth="1"/>
    <col min="3" max="4" width="9.33203125" style="2" customWidth="1"/>
    <col min="5" max="5" width="18.6640625" style="2" customWidth="1"/>
    <col min="6" max="6" width="9" style="2" customWidth="1"/>
    <col min="7" max="7" width="11.88671875" style="2" customWidth="1"/>
    <col min="8" max="8" width="14.5546875" style="2" bestFit="1" customWidth="1"/>
    <col min="9" max="9" width="18.6640625" style="2" customWidth="1"/>
    <col min="10" max="144" width="9" style="2" customWidth="1"/>
    <col min="145" max="16384" width="9.109375" style="2"/>
  </cols>
  <sheetData>
    <row r="1" spans="1:5" ht="16.8" x14ac:dyDescent="0.3">
      <c r="A1" s="12" t="s">
        <v>101</v>
      </c>
    </row>
    <row r="2" spans="1:5" x14ac:dyDescent="0.3">
      <c r="A2" s="3"/>
    </row>
    <row r="3" spans="1:5" x14ac:dyDescent="0.3">
      <c r="A3" s="33"/>
    </row>
    <row r="4" spans="1:5" x14ac:dyDescent="0.3">
      <c r="A4" s="33" t="s">
        <v>98</v>
      </c>
    </row>
    <row r="5" spans="1:5" x14ac:dyDescent="0.3">
      <c r="A5" s="2" t="s">
        <v>88</v>
      </c>
      <c r="B5" s="2" t="s">
        <v>40</v>
      </c>
    </row>
    <row r="6" spans="1:5" x14ac:dyDescent="0.3">
      <c r="A6" s="4" t="s">
        <v>41</v>
      </c>
      <c r="B6" s="4" t="s">
        <v>100</v>
      </c>
    </row>
    <row r="8" spans="1:5" ht="14.4" x14ac:dyDescent="0.3">
      <c r="A8" s="2" t="s">
        <v>63</v>
      </c>
      <c r="B8" s="43">
        <f>HICP!B8</f>
        <v>45712</v>
      </c>
      <c r="C8" s="43"/>
      <c r="D8" s="43"/>
    </row>
    <row r="9" spans="1:5" x14ac:dyDescent="0.3">
      <c r="B9" s="14"/>
      <c r="C9" s="14"/>
      <c r="D9" s="14"/>
    </row>
    <row r="10" spans="1:5" x14ac:dyDescent="0.3">
      <c r="B10" s="2" t="s">
        <v>99</v>
      </c>
    </row>
    <row r="11" spans="1:5" ht="69" x14ac:dyDescent="0.3">
      <c r="A11" s="2" t="s">
        <v>36</v>
      </c>
      <c r="B11" s="9" t="s">
        <v>92</v>
      </c>
    </row>
    <row r="12" spans="1:5" x14ac:dyDescent="0.3">
      <c r="A12" s="2" t="s">
        <v>1</v>
      </c>
      <c r="B12" s="2">
        <v>115.1</v>
      </c>
    </row>
    <row r="13" spans="1:5" x14ac:dyDescent="0.3">
      <c r="A13" s="2" t="s">
        <v>0</v>
      </c>
      <c r="B13" s="2">
        <v>125.2</v>
      </c>
    </row>
    <row r="14" spans="1:5" x14ac:dyDescent="0.3">
      <c r="A14" s="2" t="s">
        <v>2</v>
      </c>
      <c r="B14" s="2">
        <v>126.7</v>
      </c>
      <c r="C14" s="37"/>
      <c r="D14" s="37"/>
      <c r="E14" s="37"/>
    </row>
    <row r="15" spans="1:5" x14ac:dyDescent="0.3">
      <c r="A15" s="2" t="s">
        <v>3</v>
      </c>
      <c r="B15" s="2">
        <v>126</v>
      </c>
      <c r="C15" s="37"/>
      <c r="D15" s="37"/>
      <c r="E15" s="37"/>
    </row>
    <row r="16" spans="1:5" x14ac:dyDescent="0.3">
      <c r="A16" s="2" t="s">
        <v>4</v>
      </c>
      <c r="B16" s="2">
        <v>128.1</v>
      </c>
      <c r="C16" s="37"/>
      <c r="D16" s="37"/>
      <c r="E16" s="37"/>
    </row>
    <row r="17" spans="1:5" x14ac:dyDescent="0.3">
      <c r="A17" s="2" t="s">
        <v>5</v>
      </c>
      <c r="B17" s="2">
        <v>129.1</v>
      </c>
      <c r="C17" s="37"/>
      <c r="D17" s="37"/>
      <c r="E17" s="37"/>
    </row>
    <row r="18" spans="1:5" x14ac:dyDescent="0.3">
      <c r="A18" s="2" t="s">
        <v>6</v>
      </c>
      <c r="B18" s="2">
        <v>127.6</v>
      </c>
      <c r="C18" s="37"/>
      <c r="D18" s="37"/>
      <c r="E18" s="37"/>
    </row>
    <row r="19" spans="1:5" x14ac:dyDescent="0.3">
      <c r="A19" s="2" t="s">
        <v>7</v>
      </c>
      <c r="B19" s="2">
        <v>124</v>
      </c>
      <c r="C19" s="37"/>
      <c r="D19" s="37"/>
      <c r="E19" s="37"/>
    </row>
    <row r="20" spans="1:5" x14ac:dyDescent="0.3">
      <c r="A20" s="2" t="s">
        <v>8</v>
      </c>
      <c r="B20" s="2">
        <v>125.2</v>
      </c>
      <c r="C20" s="37"/>
      <c r="D20" s="37"/>
      <c r="E20" s="37"/>
    </row>
    <row r="21" spans="1:5" x14ac:dyDescent="0.3">
      <c r="A21" s="2" t="s">
        <v>9</v>
      </c>
      <c r="B21" s="2">
        <v>126.6</v>
      </c>
      <c r="C21" s="37"/>
      <c r="D21" s="37"/>
      <c r="E21" s="37"/>
    </row>
    <row r="22" spans="1:5" x14ac:dyDescent="0.3">
      <c r="A22" s="2" t="s">
        <v>10</v>
      </c>
      <c r="B22" s="7">
        <v>127.2</v>
      </c>
      <c r="C22" s="37"/>
      <c r="D22" s="37"/>
      <c r="E22" s="37"/>
    </row>
    <row r="23" spans="1:5" x14ac:dyDescent="0.3">
      <c r="A23" s="2" t="s">
        <v>11</v>
      </c>
      <c r="B23" s="7">
        <v>126.7</v>
      </c>
      <c r="C23" s="37"/>
      <c r="D23" s="37"/>
      <c r="E23" s="37"/>
    </row>
    <row r="24" spans="1:5" x14ac:dyDescent="0.3">
      <c r="A24" s="2" t="s">
        <v>12</v>
      </c>
      <c r="B24" s="7"/>
    </row>
    <row r="25" spans="1:5" x14ac:dyDescent="0.3">
      <c r="A25" s="2" t="s">
        <v>13</v>
      </c>
      <c r="B25" s="7"/>
    </row>
    <row r="26" spans="1:5" x14ac:dyDescent="0.3">
      <c r="A26" s="2" t="s">
        <v>14</v>
      </c>
      <c r="B26" s="7"/>
    </row>
    <row r="27" spans="1:5" x14ac:dyDescent="0.3">
      <c r="A27" s="2" t="s">
        <v>15</v>
      </c>
      <c r="B27" s="7"/>
    </row>
    <row r="28" spans="1:5" x14ac:dyDescent="0.3">
      <c r="A28" s="2" t="s">
        <v>16</v>
      </c>
      <c r="B28" s="7"/>
    </row>
    <row r="29" spans="1:5" x14ac:dyDescent="0.3">
      <c r="A29" s="2" t="s">
        <v>17</v>
      </c>
      <c r="B29" s="7"/>
    </row>
    <row r="30" spans="1:5" x14ac:dyDescent="0.3">
      <c r="A30" s="2" t="s">
        <v>18</v>
      </c>
      <c r="B30" s="7"/>
    </row>
    <row r="31" spans="1:5" x14ac:dyDescent="0.3">
      <c r="A31" s="2" t="s">
        <v>19</v>
      </c>
      <c r="B31" s="7"/>
    </row>
    <row r="32" spans="1:5" x14ac:dyDescent="0.3">
      <c r="A32" s="2" t="s">
        <v>20</v>
      </c>
      <c r="B32" s="7"/>
    </row>
    <row r="33" spans="1:9" x14ac:dyDescent="0.3">
      <c r="A33" s="2" t="s">
        <v>21</v>
      </c>
      <c r="B33" s="7"/>
    </row>
    <row r="34" spans="1:9" x14ac:dyDescent="0.3">
      <c r="A34" s="2" t="s">
        <v>22</v>
      </c>
      <c r="B34" s="7"/>
    </row>
    <row r="35" spans="1:9" x14ac:dyDescent="0.3">
      <c r="A35" s="2" t="s">
        <v>23</v>
      </c>
      <c r="B35" s="7"/>
    </row>
    <row r="36" spans="1:9" x14ac:dyDescent="0.3">
      <c r="A36" s="2" t="s">
        <v>24</v>
      </c>
      <c r="B36" s="7"/>
    </row>
    <row r="37" spans="1:9" x14ac:dyDescent="0.3">
      <c r="A37" s="2" t="s">
        <v>25</v>
      </c>
      <c r="B37" s="7"/>
    </row>
    <row r="38" spans="1:9" x14ac:dyDescent="0.3">
      <c r="A38" s="2" t="s">
        <v>26</v>
      </c>
      <c r="B38" s="7"/>
    </row>
    <row r="39" spans="1:9" x14ac:dyDescent="0.3">
      <c r="A39" s="2" t="s">
        <v>27</v>
      </c>
      <c r="B39" s="7"/>
    </row>
    <row r="40" spans="1:9" x14ac:dyDescent="0.3">
      <c r="A40" s="2" t="s">
        <v>28</v>
      </c>
      <c r="B40" s="7"/>
    </row>
    <row r="41" spans="1:9" x14ac:dyDescent="0.3">
      <c r="A41" s="2" t="s">
        <v>29</v>
      </c>
      <c r="B41" s="7"/>
    </row>
    <row r="42" spans="1:9" x14ac:dyDescent="0.3">
      <c r="A42" s="2" t="s">
        <v>30</v>
      </c>
      <c r="B42" s="7"/>
    </row>
    <row r="43" spans="1:9" x14ac:dyDescent="0.3">
      <c r="A43" s="2" t="s">
        <v>31</v>
      </c>
      <c r="B43" s="7"/>
    </row>
    <row r="44" spans="1:9" x14ac:dyDescent="0.3">
      <c r="A44" s="2" t="s">
        <v>32</v>
      </c>
      <c r="B44" s="7"/>
    </row>
    <row r="45" spans="1:9" x14ac:dyDescent="0.3">
      <c r="A45" s="2" t="s">
        <v>33</v>
      </c>
      <c r="B45" s="7"/>
    </row>
    <row r="46" spans="1:9" x14ac:dyDescent="0.3">
      <c r="A46" s="2" t="s">
        <v>34</v>
      </c>
      <c r="B46" s="7"/>
    </row>
    <row r="47" spans="1:9" x14ac:dyDescent="0.3">
      <c r="A47" s="2" t="s">
        <v>35</v>
      </c>
      <c r="B47" s="7"/>
    </row>
    <row r="48" spans="1:9" x14ac:dyDescent="0.3">
      <c r="I48" s="7"/>
    </row>
    <row r="49" spans="9:9" x14ac:dyDescent="0.3">
      <c r="I49" s="7"/>
    </row>
    <row r="50" spans="9:9" x14ac:dyDescent="0.3">
      <c r="I50" s="7"/>
    </row>
    <row r="51" spans="9:9" x14ac:dyDescent="0.3">
      <c r="I51" s="7"/>
    </row>
    <row r="52" spans="9:9" x14ac:dyDescent="0.3">
      <c r="I52" s="7"/>
    </row>
    <row r="53" spans="9:9" x14ac:dyDescent="0.3">
      <c r="I53" s="7"/>
    </row>
    <row r="54" spans="9:9" x14ac:dyDescent="0.3">
      <c r="I54" s="7"/>
    </row>
    <row r="55" spans="9:9" x14ac:dyDescent="0.3">
      <c r="I55" s="7"/>
    </row>
    <row r="56" spans="9:9" x14ac:dyDescent="0.3">
      <c r="I56" s="7"/>
    </row>
    <row r="57" spans="9:9" x14ac:dyDescent="0.3">
      <c r="I57" s="7"/>
    </row>
    <row r="58" spans="9:9" x14ac:dyDescent="0.3">
      <c r="I58" s="7"/>
    </row>
    <row r="59" spans="9:9" x14ac:dyDescent="0.3">
      <c r="I59" s="7"/>
    </row>
    <row r="60" spans="9:9" x14ac:dyDescent="0.3">
      <c r="I60" s="7"/>
    </row>
    <row r="61" spans="9:9" x14ac:dyDescent="0.3">
      <c r="I61" s="7"/>
    </row>
    <row r="62" spans="9:9" x14ac:dyDescent="0.3">
      <c r="I62" s="7"/>
    </row>
    <row r="63" spans="9:9" x14ac:dyDescent="0.3">
      <c r="I63" s="7"/>
    </row>
    <row r="64" spans="9:9" x14ac:dyDescent="0.3">
      <c r="I64" s="7"/>
    </row>
    <row r="65" spans="9:9" x14ac:dyDescent="0.3">
      <c r="I65" s="7"/>
    </row>
    <row r="66" spans="9:9" x14ac:dyDescent="0.3">
      <c r="I66" s="7"/>
    </row>
    <row r="67" spans="9:9" x14ac:dyDescent="0.3">
      <c r="I67" s="7"/>
    </row>
    <row r="68" spans="9:9" x14ac:dyDescent="0.3">
      <c r="I68" s="7"/>
    </row>
    <row r="69" spans="9:9" x14ac:dyDescent="0.3">
      <c r="I69" s="7"/>
    </row>
    <row r="70" spans="9:9" x14ac:dyDescent="0.3">
      <c r="I70" s="7"/>
    </row>
    <row r="71" spans="9:9" x14ac:dyDescent="0.3">
      <c r="I71" s="7"/>
    </row>
    <row r="72" spans="9:9" x14ac:dyDescent="0.3">
      <c r="I72" s="7"/>
    </row>
    <row r="73" spans="9:9" x14ac:dyDescent="0.3">
      <c r="I73" s="7"/>
    </row>
    <row r="74" spans="9:9" x14ac:dyDescent="0.3">
      <c r="I74" s="7"/>
    </row>
    <row r="75" spans="9:9" x14ac:dyDescent="0.3">
      <c r="I75" s="7"/>
    </row>
    <row r="76" spans="9:9" x14ac:dyDescent="0.3">
      <c r="I76" s="7"/>
    </row>
    <row r="77" spans="9:9" x14ac:dyDescent="0.3">
      <c r="I77" s="7"/>
    </row>
    <row r="78" spans="9:9" x14ac:dyDescent="0.3">
      <c r="I78" s="7"/>
    </row>
    <row r="79" spans="9:9" x14ac:dyDescent="0.3">
      <c r="I79" s="7"/>
    </row>
    <row r="80" spans="9:9" x14ac:dyDescent="0.3">
      <c r="I80" s="7"/>
    </row>
    <row r="81" spans="9:9" x14ac:dyDescent="0.3">
      <c r="I81" s="7"/>
    </row>
    <row r="82" spans="9:9" x14ac:dyDescent="0.3">
      <c r="I82" s="7"/>
    </row>
    <row r="83" spans="9:9" x14ac:dyDescent="0.3">
      <c r="I83" s="7"/>
    </row>
    <row r="84" spans="9:9" x14ac:dyDescent="0.3">
      <c r="I84" s="7"/>
    </row>
    <row r="85" spans="9:9" x14ac:dyDescent="0.3">
      <c r="I85" s="7"/>
    </row>
    <row r="86" spans="9:9" x14ac:dyDescent="0.3">
      <c r="I86" s="7"/>
    </row>
    <row r="87" spans="9:9" x14ac:dyDescent="0.3">
      <c r="I87" s="7"/>
    </row>
    <row r="88" spans="9:9" x14ac:dyDescent="0.3">
      <c r="I88" s="7"/>
    </row>
    <row r="89" spans="9:9" x14ac:dyDescent="0.3">
      <c r="I89" s="7"/>
    </row>
    <row r="90" spans="9:9" x14ac:dyDescent="0.3">
      <c r="I90" s="7"/>
    </row>
    <row r="91" spans="9:9" x14ac:dyDescent="0.3">
      <c r="I91" s="7"/>
    </row>
    <row r="92" spans="9:9" x14ac:dyDescent="0.3">
      <c r="I92" s="7"/>
    </row>
    <row r="93" spans="9:9" x14ac:dyDescent="0.3">
      <c r="I93" s="7"/>
    </row>
    <row r="94" spans="9:9" x14ac:dyDescent="0.3">
      <c r="I94" s="7"/>
    </row>
    <row r="95" spans="9:9" x14ac:dyDescent="0.3">
      <c r="I95" s="7"/>
    </row>
    <row r="96" spans="9:9" x14ac:dyDescent="0.3">
      <c r="I96" s="7"/>
    </row>
    <row r="97" spans="9:9" x14ac:dyDescent="0.3">
      <c r="I97" s="7"/>
    </row>
    <row r="98" spans="9:9" x14ac:dyDescent="0.3">
      <c r="I98" s="7"/>
    </row>
    <row r="99" spans="9:9" x14ac:dyDescent="0.3">
      <c r="I99" s="7"/>
    </row>
    <row r="100" spans="9:9" x14ac:dyDescent="0.3">
      <c r="I100" s="7"/>
    </row>
    <row r="101" spans="9:9" x14ac:dyDescent="0.3">
      <c r="I101" s="7"/>
    </row>
    <row r="102" spans="9:9" x14ac:dyDescent="0.3">
      <c r="I102" s="7"/>
    </row>
    <row r="103" spans="9:9" x14ac:dyDescent="0.3">
      <c r="I103" s="7"/>
    </row>
    <row r="104" spans="9:9" x14ac:dyDescent="0.3">
      <c r="I104" s="7"/>
    </row>
    <row r="105" spans="9:9" x14ac:dyDescent="0.3">
      <c r="I105" s="7"/>
    </row>
    <row r="106" spans="9:9" x14ac:dyDescent="0.3">
      <c r="I106" s="7"/>
    </row>
    <row r="107" spans="9:9" x14ac:dyDescent="0.3">
      <c r="I107" s="7"/>
    </row>
    <row r="108" spans="9:9" x14ac:dyDescent="0.3">
      <c r="I108" s="7"/>
    </row>
    <row r="109" spans="9:9" x14ac:dyDescent="0.3">
      <c r="I109" s="7"/>
    </row>
    <row r="110" spans="9:9" x14ac:dyDescent="0.3">
      <c r="I110" s="7"/>
    </row>
    <row r="111" spans="9:9" x14ac:dyDescent="0.3">
      <c r="I111" s="7"/>
    </row>
    <row r="112" spans="9:9" x14ac:dyDescent="0.3">
      <c r="I112" s="7"/>
    </row>
    <row r="113" spans="9:9" x14ac:dyDescent="0.3">
      <c r="I113" s="7"/>
    </row>
    <row r="114" spans="9:9" x14ac:dyDescent="0.3">
      <c r="I114" s="7"/>
    </row>
    <row r="115" spans="9:9" x14ac:dyDescent="0.3">
      <c r="I115" s="7"/>
    </row>
    <row r="116" spans="9:9" x14ac:dyDescent="0.3">
      <c r="I116" s="7"/>
    </row>
    <row r="117" spans="9:9" x14ac:dyDescent="0.3">
      <c r="I117" s="7"/>
    </row>
    <row r="118" spans="9:9" x14ac:dyDescent="0.3">
      <c r="I118" s="7"/>
    </row>
    <row r="119" spans="9:9" x14ac:dyDescent="0.3">
      <c r="I119" s="7"/>
    </row>
    <row r="120" spans="9:9" x14ac:dyDescent="0.3">
      <c r="I120" s="7"/>
    </row>
    <row r="121" spans="9:9" x14ac:dyDescent="0.3">
      <c r="I121" s="7"/>
    </row>
    <row r="122" spans="9:9" x14ac:dyDescent="0.3">
      <c r="I122" s="7"/>
    </row>
    <row r="123" spans="9:9" x14ac:dyDescent="0.3">
      <c r="I123" s="7"/>
    </row>
    <row r="124" spans="9:9" x14ac:dyDescent="0.3">
      <c r="I124" s="7"/>
    </row>
    <row r="125" spans="9:9" x14ac:dyDescent="0.3">
      <c r="I125" s="7"/>
    </row>
    <row r="126" spans="9:9" x14ac:dyDescent="0.3">
      <c r="I126" s="7"/>
    </row>
    <row r="127" spans="9:9" x14ac:dyDescent="0.3">
      <c r="I127" s="7"/>
    </row>
    <row r="128" spans="9:9" x14ac:dyDescent="0.3">
      <c r="I128" s="7"/>
    </row>
    <row r="129" spans="9:9" x14ac:dyDescent="0.3">
      <c r="I129" s="7"/>
    </row>
    <row r="130" spans="9:9" x14ac:dyDescent="0.3">
      <c r="I130" s="7"/>
    </row>
    <row r="131" spans="9:9" x14ac:dyDescent="0.3">
      <c r="I131" s="7"/>
    </row>
    <row r="132" spans="9:9" x14ac:dyDescent="0.3">
      <c r="I132" s="7"/>
    </row>
    <row r="133" spans="9:9" x14ac:dyDescent="0.3">
      <c r="I133" s="7"/>
    </row>
    <row r="134" spans="9:9" x14ac:dyDescent="0.3">
      <c r="I134" s="7"/>
    </row>
    <row r="135" spans="9:9" x14ac:dyDescent="0.3">
      <c r="I135" s="7"/>
    </row>
    <row r="136" spans="9:9" x14ac:dyDescent="0.3">
      <c r="I136" s="7"/>
    </row>
    <row r="137" spans="9:9" x14ac:dyDescent="0.3">
      <c r="I137" s="7"/>
    </row>
    <row r="138" spans="9:9" x14ac:dyDescent="0.3">
      <c r="I138" s="7"/>
    </row>
    <row r="139" spans="9:9" x14ac:dyDescent="0.3">
      <c r="I139" s="7"/>
    </row>
    <row r="140" spans="9:9" x14ac:dyDescent="0.3">
      <c r="I140" s="7"/>
    </row>
    <row r="141" spans="9:9" x14ac:dyDescent="0.3">
      <c r="I141" s="7"/>
    </row>
    <row r="142" spans="9:9" x14ac:dyDescent="0.3">
      <c r="I142" s="7"/>
    </row>
    <row r="143" spans="9:9" x14ac:dyDescent="0.3">
      <c r="I143" s="7"/>
    </row>
    <row r="144" spans="9:9" x14ac:dyDescent="0.3">
      <c r="I144" s="7"/>
    </row>
    <row r="145" spans="9:9" x14ac:dyDescent="0.3">
      <c r="I145" s="7"/>
    </row>
    <row r="146" spans="9:9" x14ac:dyDescent="0.3">
      <c r="I146" s="7"/>
    </row>
    <row r="147" spans="9:9" x14ac:dyDescent="0.3">
      <c r="I147" s="7"/>
    </row>
    <row r="148" spans="9:9" x14ac:dyDescent="0.3">
      <c r="I148" s="7"/>
    </row>
    <row r="149" spans="9:9" x14ac:dyDescent="0.3">
      <c r="I149" s="7"/>
    </row>
    <row r="150" spans="9:9" x14ac:dyDescent="0.3">
      <c r="I150" s="7"/>
    </row>
    <row r="151" spans="9:9" x14ac:dyDescent="0.3">
      <c r="I151" s="7"/>
    </row>
    <row r="152" spans="9:9" x14ac:dyDescent="0.3">
      <c r="I152" s="7"/>
    </row>
    <row r="153" spans="9:9" x14ac:dyDescent="0.3">
      <c r="I153" s="7"/>
    </row>
    <row r="154" spans="9:9" x14ac:dyDescent="0.3">
      <c r="I154" s="7"/>
    </row>
  </sheetData>
  <mergeCells count="1">
    <mergeCell ref="B8:D8"/>
  </mergeCells>
  <hyperlinks>
    <hyperlink ref="A4" r:id="rId1" location="!/view/sk/VBD_SK_WIN/sp1010qs/v_sp1010qs_00_00_00_sk"/>
  </hyperlinks>
  <pageMargins left="0.7" right="0.7" top="0.75" bottom="0.75" header="0.3" footer="0.3"/>
  <pageSetup paperSize="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A37"/>
  <sheetViews>
    <sheetView workbookViewId="0">
      <selection activeCell="C29" sqref="C29"/>
    </sheetView>
  </sheetViews>
  <sheetFormatPr defaultColWidth="9.109375" defaultRowHeight="13.8" x14ac:dyDescent="0.3"/>
  <cols>
    <col min="1" max="1" width="18.109375" style="2" customWidth="1"/>
    <col min="2" max="16384" width="9.109375" style="2"/>
  </cols>
  <sheetData>
    <row r="1" spans="1:1" x14ac:dyDescent="0.3">
      <c r="A1" s="2" t="s">
        <v>36</v>
      </c>
    </row>
    <row r="2" spans="1:1" x14ac:dyDescent="0.3">
      <c r="A2" s="2" t="s">
        <v>1</v>
      </c>
    </row>
    <row r="3" spans="1:1" x14ac:dyDescent="0.3">
      <c r="A3" s="2" t="s">
        <v>0</v>
      </c>
    </row>
    <row r="4" spans="1:1" x14ac:dyDescent="0.3">
      <c r="A4" s="2" t="s">
        <v>2</v>
      </c>
    </row>
    <row r="5" spans="1:1" x14ac:dyDescent="0.3">
      <c r="A5" s="2" t="s">
        <v>3</v>
      </c>
    </row>
    <row r="6" spans="1:1" x14ac:dyDescent="0.3">
      <c r="A6" s="2" t="s">
        <v>4</v>
      </c>
    </row>
    <row r="7" spans="1:1" x14ac:dyDescent="0.3">
      <c r="A7" s="2" t="s">
        <v>5</v>
      </c>
    </row>
    <row r="8" spans="1:1" x14ac:dyDescent="0.3">
      <c r="A8" s="2" t="s">
        <v>6</v>
      </c>
    </row>
    <row r="9" spans="1:1" x14ac:dyDescent="0.3">
      <c r="A9" s="2" t="s">
        <v>7</v>
      </c>
    </row>
    <row r="10" spans="1:1" x14ac:dyDescent="0.3">
      <c r="A10" s="2" t="s">
        <v>8</v>
      </c>
    </row>
    <row r="11" spans="1:1" x14ac:dyDescent="0.3">
      <c r="A11" s="2" t="s">
        <v>9</v>
      </c>
    </row>
    <row r="12" spans="1:1" x14ac:dyDescent="0.3">
      <c r="A12" s="2" t="s">
        <v>10</v>
      </c>
    </row>
    <row r="13" spans="1:1" x14ac:dyDescent="0.3">
      <c r="A13" s="2" t="s">
        <v>11</v>
      </c>
    </row>
    <row r="14" spans="1:1" x14ac:dyDescent="0.3">
      <c r="A14" s="2" t="s">
        <v>12</v>
      </c>
    </row>
    <row r="15" spans="1:1" x14ac:dyDescent="0.3">
      <c r="A15" s="2" t="s">
        <v>13</v>
      </c>
    </row>
    <row r="16" spans="1:1" x14ac:dyDescent="0.3">
      <c r="A16" s="2" t="s">
        <v>14</v>
      </c>
    </row>
    <row r="17" spans="1:1" x14ac:dyDescent="0.3">
      <c r="A17" s="2" t="s">
        <v>15</v>
      </c>
    </row>
    <row r="18" spans="1:1" x14ac:dyDescent="0.3">
      <c r="A18" s="2" t="s">
        <v>16</v>
      </c>
    </row>
    <row r="19" spans="1:1" x14ac:dyDescent="0.3">
      <c r="A19" s="2" t="s">
        <v>17</v>
      </c>
    </row>
    <row r="20" spans="1:1" x14ac:dyDescent="0.3">
      <c r="A20" s="2" t="s">
        <v>18</v>
      </c>
    </row>
    <row r="21" spans="1:1" x14ac:dyDescent="0.3">
      <c r="A21" s="2" t="s">
        <v>19</v>
      </c>
    </row>
    <row r="22" spans="1:1" x14ac:dyDescent="0.3">
      <c r="A22" s="2" t="s">
        <v>20</v>
      </c>
    </row>
    <row r="23" spans="1:1" x14ac:dyDescent="0.3">
      <c r="A23" s="2" t="s">
        <v>21</v>
      </c>
    </row>
    <row r="24" spans="1:1" x14ac:dyDescent="0.3">
      <c r="A24" s="2" t="s">
        <v>22</v>
      </c>
    </row>
    <row r="25" spans="1:1" x14ac:dyDescent="0.3">
      <c r="A25" s="2" t="s">
        <v>23</v>
      </c>
    </row>
    <row r="26" spans="1:1" x14ac:dyDescent="0.3">
      <c r="A26" s="2" t="s">
        <v>24</v>
      </c>
    </row>
    <row r="27" spans="1:1" x14ac:dyDescent="0.3">
      <c r="A27" s="2" t="s">
        <v>25</v>
      </c>
    </row>
    <row r="28" spans="1:1" x14ac:dyDescent="0.3">
      <c r="A28" s="2" t="s">
        <v>26</v>
      </c>
    </row>
    <row r="29" spans="1:1" x14ac:dyDescent="0.3">
      <c r="A29" s="2" t="s">
        <v>27</v>
      </c>
    </row>
    <row r="30" spans="1:1" x14ac:dyDescent="0.3">
      <c r="A30" s="2" t="s">
        <v>28</v>
      </c>
    </row>
    <row r="31" spans="1:1" x14ac:dyDescent="0.3">
      <c r="A31" s="2" t="s">
        <v>29</v>
      </c>
    </row>
    <row r="32" spans="1:1" x14ac:dyDescent="0.3">
      <c r="A32" s="2" t="s">
        <v>30</v>
      </c>
    </row>
    <row r="33" spans="1:1" x14ac:dyDescent="0.3">
      <c r="A33" s="2" t="s">
        <v>31</v>
      </c>
    </row>
    <row r="34" spans="1:1" x14ac:dyDescent="0.3">
      <c r="A34" s="2" t="s">
        <v>32</v>
      </c>
    </row>
    <row r="35" spans="1:1" x14ac:dyDescent="0.3">
      <c r="A35" s="2" t="s">
        <v>33</v>
      </c>
    </row>
    <row r="36" spans="1:1" x14ac:dyDescent="0.3">
      <c r="A36" s="2" t="s">
        <v>34</v>
      </c>
    </row>
    <row r="37" spans="1:1" x14ac:dyDescent="0.3">
      <c r="A37" s="2" t="s">
        <v>35</v>
      </c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Výpočet</vt:lpstr>
      <vt:lpstr>HICP</vt:lpstr>
      <vt:lpstr>D</vt:lpstr>
      <vt:lpstr>CMI</vt:lpstr>
      <vt:lpstr>Kvartály</vt:lpstr>
      <vt:lpstr>Kvartaly</vt:lpstr>
      <vt:lpstr>Kvartaly1</vt:lpstr>
      <vt:lpstr>D!Oblasť_tlače</vt:lpstr>
      <vt:lpstr>HICP!Oblasť_tlače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2025-02-24T08:01:20Z</dcterms:modified>
</cp:coreProperties>
</file>